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60" yWindow="1695" windowWidth="19440" windowHeight="11505" tabRatio="796"/>
  </bookViews>
  <sheets>
    <sheet name="Лист1" sheetId="1" r:id="rId1"/>
  </sheets>
  <definedNames>
    <definedName name="_xlnm.Print_Area" localSheetId="0">Лист1!$A$1:$G$66</definedName>
  </definedNames>
  <calcPr calcId="144525"/>
</workbook>
</file>

<file path=xl/calcChain.xml><?xml version="1.0" encoding="utf-8"?>
<calcChain xmlns="http://schemas.openxmlformats.org/spreadsheetml/2006/main">
  <c r="F66" i="1" l="1"/>
  <c r="E58" i="1" l="1"/>
  <c r="F30" i="1"/>
  <c r="E30" i="1"/>
  <c r="F28" i="1"/>
  <c r="F29" i="1"/>
  <c r="E28" i="1"/>
  <c r="E29" i="1"/>
  <c r="F27" i="1"/>
  <c r="E27" i="1"/>
  <c r="F25" i="1"/>
  <c r="E25" i="1"/>
  <c r="E26" i="1"/>
  <c r="F26" i="1" s="1"/>
  <c r="F22" i="1"/>
  <c r="F23" i="1"/>
  <c r="F24" i="1"/>
  <c r="E22" i="1"/>
  <c r="E23" i="1"/>
  <c r="E24" i="1"/>
  <c r="F19" i="1"/>
  <c r="E19" i="1"/>
  <c r="E18" i="1"/>
  <c r="F18" i="1" s="1"/>
  <c r="E7" i="1"/>
  <c r="F7" i="1" l="1"/>
  <c r="E57" i="1" l="1"/>
  <c r="F57" i="1" s="1"/>
  <c r="E56" i="1"/>
  <c r="E51" i="1"/>
  <c r="E52" i="1" s="1"/>
  <c r="E20" i="1"/>
  <c r="F20" i="1" s="1"/>
  <c r="E62" i="1"/>
  <c r="F62" i="1" s="1"/>
  <c r="E46" i="1"/>
  <c r="F46" i="1" s="1"/>
  <c r="E40" i="1"/>
  <c r="F40" i="1" s="1"/>
  <c r="E39" i="1"/>
  <c r="F39" i="1" s="1"/>
  <c r="E34" i="1"/>
  <c r="F34" i="1" s="1"/>
  <c r="F35" i="1" s="1"/>
  <c r="E41" i="1"/>
  <c r="E21" i="1"/>
  <c r="F21" i="1" s="1"/>
  <c r="F14" i="1"/>
  <c r="E14" i="1"/>
  <c r="E8" i="1"/>
  <c r="E9" i="1" s="1"/>
  <c r="E35" i="1" l="1"/>
  <c r="F41" i="1"/>
  <c r="F56" i="1"/>
  <c r="F58" i="1" s="1"/>
  <c r="F8" i="1"/>
  <c r="F9" i="1" s="1"/>
  <c r="E47" i="1"/>
  <c r="F47" i="1" s="1"/>
  <c r="E63" i="1"/>
  <c r="F63" i="1" s="1"/>
  <c r="F51" i="1"/>
  <c r="F52" i="1" s="1"/>
</calcChain>
</file>

<file path=xl/sharedStrings.xml><?xml version="1.0" encoding="utf-8"?>
<sst xmlns="http://schemas.openxmlformats.org/spreadsheetml/2006/main" count="153" uniqueCount="79">
  <si>
    <t>КБК</t>
  </si>
  <si>
    <t>Наименование показателя</t>
  </si>
  <si>
    <t>Итого изменений по подразделу:</t>
  </si>
  <si>
    <t>Сумма
(руб)</t>
  </si>
  <si>
    <t>Сумма
(тыс. руб.)</t>
  </si>
  <si>
    <t>Обоснование (цель) внесенных изменений</t>
  </si>
  <si>
    <t>Всего внесено изменений в расходную часть бюджета (тыс. руб.):</t>
  </si>
  <si>
    <t>Первоначальная сумма (руб)</t>
  </si>
  <si>
    <t>Итоговая сумма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</si>
  <si>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</si>
  <si>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Кол-во</t>
  </si>
  <si>
    <t>Средняя стоимость
(руб)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</si>
  <si>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0501 "Жилищное хозяйство"</t>
    </r>
  </si>
  <si>
    <t>Другие расходы по содержанию имущества (техническое обслуживание и др.)</t>
  </si>
  <si>
    <t>Другие услуги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</si>
  <si>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0102 "Функционирование высшего должного лица субъекта Российской Федерации и муниципального образования"</t>
    </r>
  </si>
  <si>
    <t>Подраздел: 0113 "Другие общегосударственные вопросы"</t>
  </si>
  <si>
    <t>0104 93.0.00.91010 244 226/046</t>
  </si>
  <si>
    <t>0104 93.0.00.91010 122 226/630</t>
  </si>
  <si>
    <t>Прочие основные средства</t>
  </si>
  <si>
    <t>Увеличение стоимости прочих оборотных запасов (материалов)</t>
  </si>
  <si>
    <t>Заработная плата</t>
  </si>
  <si>
    <t>Начисления на выплаты по оплате труда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</si>
  <si>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0103 "Функционирование законодательных (представительных) органов государственной власти и представительных органов муниципальных образований"</t>
    </r>
  </si>
  <si>
    <t>0103 92.2.00.91010 244 226/046</t>
  </si>
  <si>
    <t>экономия денежных средств на оплате прочих услуг представительного органа государственной власти поселения</t>
  </si>
  <si>
    <t>Услуги связи</t>
  </si>
  <si>
    <t>0104 93.0.00.91010 244 221</t>
  </si>
  <si>
    <t>экономия денежных средств на оплате услуг связи</t>
  </si>
  <si>
    <t>Другие расходы по содержанию имущества (техническое обслуживание)</t>
  </si>
  <si>
    <t>0104 93.0.00.91010 244 225/770</t>
  </si>
  <si>
    <t>0104 93.0.00.91010 244 310/814</t>
  </si>
  <si>
    <t>экономия денежных средств на приобретении основных средств</t>
  </si>
  <si>
    <t>0104 93.0.00.91010 244 346</t>
  </si>
  <si>
    <t>экономия денежных средств на приобретении материалов</t>
  </si>
  <si>
    <t>Налоги, пошлины и сборы</t>
  </si>
  <si>
    <t>0104 93.0.00.91010 851 291</t>
  </si>
  <si>
    <t>Командировочные расходы - проживание</t>
  </si>
  <si>
    <t>экономия денежных средств на оплате за проживание при командировках сотрудников</t>
  </si>
  <si>
    <t>Финансово-экономическое обоснование внесения изменений в решение СД "О местном бюджете на 2023 год"</t>
  </si>
  <si>
    <t>Подраздел: 0203 "Мобилизационная и вневойсковая подготовка"</t>
  </si>
  <si>
    <t>заработная плата сотрудника ПВУ, приведение данных в соответствии с окружным бюджетом</t>
  </si>
  <si>
    <t>0203 95.0.00.51180 121 211</t>
  </si>
  <si>
    <t>0203 95.0.00.51180 129 213</t>
  </si>
  <si>
    <t>начисления на выплаты по оплате труда сотрудника ПВУ, приведение данных в соответствии с окружным бюджетом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</si>
  <si>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0409 "Дорожное хозяйство (дорожные фонды)"</t>
    </r>
  </si>
  <si>
    <t>Другие расходы по содержанию имущества</t>
  </si>
  <si>
    <t>04 09 98.0.00.93100 244 225/770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</si>
  <si>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0412 "Другие вопросы в области национальной экономики"</t>
    </r>
  </si>
  <si>
    <t>04 12 98.0.00.93020 244 226/046</t>
  </si>
  <si>
    <t>0501 98.0.00.96100 244 226/046</t>
  </si>
  <si>
    <t>Оплата потребления электроэнергии</t>
  </si>
  <si>
    <t>0113 98.0.00.91070 244  223/730</t>
  </si>
  <si>
    <t>оплата электроэнергии пустуюшего муниципального жилого фонда</t>
  </si>
  <si>
    <t>0102 91.0.00.91010 121  211</t>
  </si>
  <si>
    <t>0102 91.0.00.91010 129  213</t>
  </si>
  <si>
    <t>В связи с индексацией должностных окладов в 1,055 раза</t>
  </si>
  <si>
    <t>0104 93.0.00.91010 121 211</t>
  </si>
  <si>
    <t>Оплата льготного проезда</t>
  </si>
  <si>
    <t>0104 93.0.00.91010 122 214/831</t>
  </si>
  <si>
    <t>Экономия бюджетных средств на оплате льготного проезда</t>
  </si>
  <si>
    <t>Экономия денежных средств</t>
  </si>
  <si>
    <t>0104 93.0.00.91010 129 213</t>
  </si>
  <si>
    <t>Экономия денежных средств на оплате медицинского осмотра сотрудников Администрации</t>
  </si>
  <si>
    <t>Экономия денежных средств на оплате расходов по очистке крыльца от снега</t>
  </si>
  <si>
    <t>0104 93.0.00.91010 244 226/843</t>
  </si>
  <si>
    <t>Другие расходы</t>
  </si>
  <si>
    <t>Экономия денежных средств на приобретении грамот</t>
  </si>
  <si>
    <t>Экономия денежных средств на оплате налога на имущество</t>
  </si>
  <si>
    <t>0501 98.0.00.96100 244 225/770</t>
  </si>
  <si>
    <t>Для оплаты работ по содержанию имущества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</si>
  <si>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0705 "Образование"</t>
    </r>
  </si>
  <si>
    <t>Оплата за проведение курсов, специализаций, участие в семинарах (без учета командиров. расх.)</t>
  </si>
  <si>
    <t>0705 93.0.00.91010 244 226/049</t>
  </si>
  <si>
    <t>Экономия денежных средств на оплате других услуг</t>
  </si>
  <si>
    <t>Экономия денежных средств на проведении кадастровых работ по оформлению земельных участков</t>
  </si>
  <si>
    <t xml:space="preserve">Экономия денежных средств </t>
  </si>
  <si>
    <t>на сессию СД от 19.05.2023 г.</t>
  </si>
  <si>
    <t>В связи с уточнением прогнозных поступлений по акцизам за 2023 год, на основании письма Управления Федеральной налоговой службы по Архангельской области и Ненецкому автономного округу от 18.05.2023 №33-27/1/24446@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</si>
</sst>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sz val="12"/>
      <color indexed="10"/>
      <name val="Calibri"/>
      <family val="2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9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164" fontId="5" fillId="0" borderId="1" xfId="0" applyNumberFormat="1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4" fontId="9" fillId="0" borderId="2" xfId="0" applyNumberFormat="1" applyFont="1" applyBorder="1" applyAlignment="1">
      <alignment vertical="center"/>
    </xf>
    <xf numFmtId="164" fontId="9" fillId="0" borderId="2" xfId="0" applyNumberFormat="1" applyFont="1" applyBorder="1" applyAlignment="1">
      <alignment vertical="center"/>
    </xf>
    <xf numFmtId="0" fontId="9" fillId="0" borderId="2" xfId="0" applyFont="1" applyBorder="1" applyAlignment="1">
      <alignment vertical="top" wrapText="1"/>
    </xf>
    <xf numFmtId="0" fontId="7" fillId="0" borderId="2" xfId="0" applyFont="1" applyBorder="1"/>
    <xf numFmtId="4" fontId="9" fillId="0" borderId="2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4" fontId="9" fillId="0" borderId="2" xfId="0" applyNumberFormat="1" applyFont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4" fontId="9" fillId="2" borderId="2" xfId="0" applyNumberFormat="1" applyFont="1" applyFill="1" applyBorder="1"/>
    <xf numFmtId="4" fontId="9" fillId="2" borderId="1" xfId="0" applyNumberFormat="1" applyFont="1" applyFill="1" applyBorder="1"/>
    <xf numFmtId="0" fontId="10" fillId="0" borderId="2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vertical="center"/>
    </xf>
    <xf numFmtId="4" fontId="0" fillId="0" borderId="0" xfId="0" applyNumberFormat="1"/>
    <xf numFmtId="0" fontId="11" fillId="0" borderId="2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" fontId="11" fillId="0" borderId="4" xfId="0" applyNumberFormat="1" applyFont="1" applyBorder="1" applyAlignment="1">
      <alignment vertical="center"/>
    </xf>
    <xf numFmtId="4" fontId="11" fillId="0" borderId="5" xfId="0" applyNumberFormat="1" applyFont="1" applyBorder="1" applyAlignment="1">
      <alignment vertical="center"/>
    </xf>
    <xf numFmtId="0" fontId="10" fillId="0" borderId="3" xfId="0" applyFont="1" applyFill="1" applyBorder="1" applyAlignment="1">
      <alignment horizontal="left" vertical="center" wrapText="1"/>
    </xf>
    <xf numFmtId="4" fontId="9" fillId="0" borderId="4" xfId="0" applyNumberFormat="1" applyFont="1" applyFill="1" applyBorder="1" applyAlignment="1">
      <alignment vertical="center"/>
    </xf>
    <xf numFmtId="0" fontId="9" fillId="0" borderId="1" xfId="0" applyFont="1" applyBorder="1" applyAlignment="1">
      <alignment vertical="top" wrapText="1"/>
    </xf>
    <xf numFmtId="2" fontId="11" fillId="0" borderId="2" xfId="0" applyNumberFormat="1" applyFont="1" applyBorder="1" applyAlignment="1">
      <alignment vertical="center"/>
    </xf>
    <xf numFmtId="2" fontId="11" fillId="0" borderId="2" xfId="0" applyNumberFormat="1" applyFont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/>
    <xf numFmtId="164" fontId="9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/>
    <xf numFmtId="164" fontId="1" fillId="0" borderId="0" xfId="0" applyNumberFormat="1" applyFont="1" applyFill="1" applyBorder="1"/>
    <xf numFmtId="0" fontId="9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/>
    <xf numFmtId="0" fontId="12" fillId="0" borderId="0" xfId="0" applyFont="1"/>
    <xf numFmtId="0" fontId="9" fillId="0" borderId="2" xfId="0" applyFont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7" fillId="3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abSelected="1" topLeftCell="A27" zoomScaleNormal="100" workbookViewId="0">
      <selection activeCell="G47" sqref="G47"/>
    </sheetView>
  </sheetViews>
  <sheetFormatPr defaultRowHeight="15" x14ac:dyDescent="0.25"/>
  <cols>
    <col min="1" max="1" width="33.28515625" customWidth="1"/>
    <col min="2" max="2" width="27.7109375" customWidth="1"/>
    <col min="3" max="3" width="17.5703125" bestFit="1" customWidth="1"/>
    <col min="4" max="4" width="12.42578125" customWidth="1"/>
    <col min="5" max="5" width="13.7109375" bestFit="1" customWidth="1"/>
    <col min="6" max="6" width="11.140625" bestFit="1" customWidth="1"/>
    <col min="7" max="7" width="66.140625" customWidth="1"/>
  </cols>
  <sheetData>
    <row r="1" spans="1:7" x14ac:dyDescent="0.25">
      <c r="A1" s="49" t="s">
        <v>39</v>
      </c>
      <c r="B1" s="49"/>
      <c r="C1" s="49"/>
      <c r="D1" s="49"/>
      <c r="E1" s="49"/>
      <c r="F1" s="49"/>
      <c r="G1" s="49"/>
    </row>
    <row r="2" spans="1:7" x14ac:dyDescent="0.25">
      <c r="A2" s="50" t="s">
        <v>77</v>
      </c>
      <c r="B2" s="50"/>
      <c r="C2" s="50"/>
      <c r="D2" s="50"/>
      <c r="E2" s="50"/>
      <c r="F2" s="50"/>
      <c r="G2" s="50"/>
    </row>
    <row r="3" spans="1:7" ht="6" customHeight="1" x14ac:dyDescent="0.25"/>
    <row r="4" spans="1:7" ht="5.25" customHeight="1" x14ac:dyDescent="0.25"/>
    <row r="5" spans="1:7" ht="15" customHeight="1" x14ac:dyDescent="0.25">
      <c r="A5" s="51" t="s">
        <v>15</v>
      </c>
      <c r="B5" s="51"/>
      <c r="C5" s="51"/>
      <c r="D5" s="51"/>
      <c r="E5" s="51"/>
      <c r="F5" s="51"/>
      <c r="G5" s="51"/>
    </row>
    <row r="6" spans="1:7" ht="25.5" x14ac:dyDescent="0.25">
      <c r="A6" s="6" t="s">
        <v>1</v>
      </c>
      <c r="B6" s="6" t="s">
        <v>0</v>
      </c>
      <c r="C6" s="6" t="s">
        <v>7</v>
      </c>
      <c r="D6" s="6" t="s">
        <v>8</v>
      </c>
      <c r="E6" s="6" t="s">
        <v>3</v>
      </c>
      <c r="F6" s="6" t="s">
        <v>4</v>
      </c>
      <c r="G6" s="6" t="s">
        <v>5</v>
      </c>
    </row>
    <row r="7" spans="1:7" x14ac:dyDescent="0.25">
      <c r="A7" s="22" t="s">
        <v>21</v>
      </c>
      <c r="B7" s="7" t="s">
        <v>54</v>
      </c>
      <c r="C7" s="45">
        <v>2463955.2000000002</v>
      </c>
      <c r="D7" s="45">
        <v>2534918.4</v>
      </c>
      <c r="E7" s="46">
        <f>D7-C7</f>
        <v>70963.199999999721</v>
      </c>
      <c r="F7" s="47">
        <f>ROUND(E7/1000,1)</f>
        <v>71</v>
      </c>
      <c r="G7" s="44" t="s">
        <v>56</v>
      </c>
    </row>
    <row r="8" spans="1:7" ht="16.5" customHeight="1" x14ac:dyDescent="0.25">
      <c r="A8" s="22" t="s">
        <v>22</v>
      </c>
      <c r="B8" s="7" t="s">
        <v>55</v>
      </c>
      <c r="C8" s="8">
        <v>556669.86</v>
      </c>
      <c r="D8" s="12">
        <v>673475.51</v>
      </c>
      <c r="E8" s="12">
        <f>D8-C8</f>
        <v>116805.65000000002</v>
      </c>
      <c r="F8" s="9">
        <f>ROUND(E8/1000,1)</f>
        <v>116.8</v>
      </c>
      <c r="G8" s="44" t="s">
        <v>56</v>
      </c>
    </row>
    <row r="9" spans="1:7" x14ac:dyDescent="0.25">
      <c r="A9" s="52" t="s">
        <v>2</v>
      </c>
      <c r="B9" s="55"/>
      <c r="C9" s="55"/>
      <c r="D9" s="56"/>
      <c r="E9" s="20">
        <f>SUM(E7:E8)</f>
        <v>187768.84999999974</v>
      </c>
      <c r="F9" s="20">
        <f>SUM(F7:F8)</f>
        <v>187.8</v>
      </c>
      <c r="G9" s="11"/>
    </row>
    <row r="11" spans="1:7" hidden="1" x14ac:dyDescent="0.25">
      <c r="A11" s="51" t="s">
        <v>23</v>
      </c>
      <c r="B11" s="51"/>
      <c r="C11" s="51"/>
      <c r="D11" s="51"/>
      <c r="E11" s="51"/>
      <c r="F11" s="51"/>
      <c r="G11" s="51"/>
    </row>
    <row r="12" spans="1:7" ht="38.25" hidden="1" x14ac:dyDescent="0.25">
      <c r="A12" s="22" t="s">
        <v>1</v>
      </c>
      <c r="B12" s="7" t="s">
        <v>0</v>
      </c>
      <c r="C12" s="8" t="s">
        <v>10</v>
      </c>
      <c r="D12" s="18" t="s">
        <v>11</v>
      </c>
      <c r="E12" s="18" t="s">
        <v>3</v>
      </c>
      <c r="F12" s="19" t="s">
        <v>4</v>
      </c>
      <c r="G12" s="10" t="s">
        <v>5</v>
      </c>
    </row>
    <row r="13" spans="1:7" ht="25.5" hidden="1" x14ac:dyDescent="0.25">
      <c r="A13" s="22" t="s">
        <v>14</v>
      </c>
      <c r="B13" s="7" t="s">
        <v>24</v>
      </c>
      <c r="C13" s="8">
        <v>1</v>
      </c>
      <c r="D13" s="8"/>
      <c r="E13" s="8"/>
      <c r="F13" s="9"/>
      <c r="G13" s="10" t="s">
        <v>25</v>
      </c>
    </row>
    <row r="14" spans="1:7" hidden="1" x14ac:dyDescent="0.25">
      <c r="A14" s="52" t="s">
        <v>2</v>
      </c>
      <c r="B14" s="55"/>
      <c r="C14" s="55"/>
      <c r="D14" s="56"/>
      <c r="E14" s="20">
        <f>SUM(E11:E13)</f>
        <v>0</v>
      </c>
      <c r="F14" s="20">
        <f>SUM(F11:F13)</f>
        <v>0</v>
      </c>
      <c r="G14" s="11"/>
    </row>
    <row r="16" spans="1:7" x14ac:dyDescent="0.25">
      <c r="A16" s="51" t="s">
        <v>9</v>
      </c>
      <c r="B16" s="51"/>
      <c r="C16" s="51"/>
      <c r="D16" s="51"/>
      <c r="E16" s="51"/>
      <c r="F16" s="51"/>
      <c r="G16" s="51"/>
    </row>
    <row r="17" spans="1:7" ht="25.5" x14ac:dyDescent="0.25">
      <c r="A17" s="6" t="s">
        <v>1</v>
      </c>
      <c r="B17" s="6" t="s">
        <v>0</v>
      </c>
      <c r="C17" s="6" t="s">
        <v>7</v>
      </c>
      <c r="D17" s="6" t="s">
        <v>8</v>
      </c>
      <c r="E17" s="6" t="s">
        <v>3</v>
      </c>
      <c r="F17" s="6" t="s">
        <v>4</v>
      </c>
      <c r="G17" s="6" t="s">
        <v>5</v>
      </c>
    </row>
    <row r="18" spans="1:7" x14ac:dyDescent="0.25">
      <c r="A18" s="22" t="s">
        <v>21</v>
      </c>
      <c r="B18" s="7" t="s">
        <v>57</v>
      </c>
      <c r="C18" s="34">
        <v>7865056.6399999997</v>
      </c>
      <c r="D18" s="34">
        <v>8090577.8799999999</v>
      </c>
      <c r="E18" s="34">
        <f>D18-C18</f>
        <v>225521.24000000022</v>
      </c>
      <c r="F18" s="34">
        <f>ROUND(E18/1000,1)</f>
        <v>225.5</v>
      </c>
      <c r="G18" s="44" t="s">
        <v>56</v>
      </c>
    </row>
    <row r="19" spans="1:7" x14ac:dyDescent="0.25">
      <c r="A19" s="22" t="s">
        <v>58</v>
      </c>
      <c r="B19" s="7" t="s">
        <v>59</v>
      </c>
      <c r="C19" s="34">
        <v>390000</v>
      </c>
      <c r="D19" s="34">
        <v>372000</v>
      </c>
      <c r="E19" s="34">
        <f>D19-C19</f>
        <v>-18000</v>
      </c>
      <c r="F19" s="34">
        <f>ROUND(E19/1000,1)</f>
        <v>-18</v>
      </c>
      <c r="G19" s="44" t="s">
        <v>60</v>
      </c>
    </row>
    <row r="20" spans="1:7" x14ac:dyDescent="0.25">
      <c r="A20" s="22" t="s">
        <v>37</v>
      </c>
      <c r="B20" s="7" t="s">
        <v>18</v>
      </c>
      <c r="C20" s="34">
        <v>228000</v>
      </c>
      <c r="D20" s="35">
        <v>178000</v>
      </c>
      <c r="E20" s="34">
        <f>D20-C20</f>
        <v>-50000</v>
      </c>
      <c r="F20" s="34">
        <f>ROUND(E20/1000,1)</f>
        <v>-50</v>
      </c>
      <c r="G20" s="10" t="s">
        <v>61</v>
      </c>
    </row>
    <row r="21" spans="1:7" x14ac:dyDescent="0.25">
      <c r="A21" s="22" t="s">
        <v>22</v>
      </c>
      <c r="B21" s="7" t="s">
        <v>62</v>
      </c>
      <c r="C21" s="34">
        <v>2375247.11</v>
      </c>
      <c r="D21" s="35">
        <v>2443354.52</v>
      </c>
      <c r="E21" s="34">
        <f>D21-C21</f>
        <v>68107.410000000149</v>
      </c>
      <c r="F21" s="34">
        <f>ROUND(E21/1000,1)</f>
        <v>68.099999999999994</v>
      </c>
      <c r="G21" s="44" t="s">
        <v>56</v>
      </c>
    </row>
    <row r="22" spans="1:7" ht="15" hidden="1" customHeight="1" x14ac:dyDescent="0.25">
      <c r="A22" s="22" t="s">
        <v>37</v>
      </c>
      <c r="B22" s="7" t="s">
        <v>18</v>
      </c>
      <c r="C22" s="28"/>
      <c r="D22" s="28"/>
      <c r="E22" s="34">
        <f t="shared" ref="E22:E29" si="0">D22-C22</f>
        <v>0</v>
      </c>
      <c r="F22" s="34">
        <f t="shared" ref="F22:F29" si="1">ROUND(E22/1000,1)</f>
        <v>0</v>
      </c>
      <c r="G22" s="10" t="s">
        <v>38</v>
      </c>
    </row>
    <row r="23" spans="1:7" hidden="1" x14ac:dyDescent="0.25">
      <c r="A23" s="22" t="s">
        <v>26</v>
      </c>
      <c r="B23" s="7" t="s">
        <v>27</v>
      </c>
      <c r="C23" s="28"/>
      <c r="D23" s="28"/>
      <c r="E23" s="34">
        <f t="shared" si="0"/>
        <v>0</v>
      </c>
      <c r="F23" s="34">
        <f t="shared" si="1"/>
        <v>0</v>
      </c>
      <c r="G23" s="10" t="s">
        <v>28</v>
      </c>
    </row>
    <row r="24" spans="1:7" ht="24" x14ac:dyDescent="0.25">
      <c r="A24" s="22" t="s">
        <v>29</v>
      </c>
      <c r="B24" s="7" t="s">
        <v>30</v>
      </c>
      <c r="C24" s="28">
        <v>666644</v>
      </c>
      <c r="D24" s="28">
        <v>648244</v>
      </c>
      <c r="E24" s="34">
        <f t="shared" si="0"/>
        <v>-18400</v>
      </c>
      <c r="F24" s="34">
        <f t="shared" si="1"/>
        <v>-18.399999999999999</v>
      </c>
      <c r="G24" s="10" t="s">
        <v>64</v>
      </c>
    </row>
    <row r="25" spans="1:7" hidden="1" x14ac:dyDescent="0.25">
      <c r="A25" s="22" t="s">
        <v>19</v>
      </c>
      <c r="B25" s="7" t="s">
        <v>31</v>
      </c>
      <c r="C25" s="28"/>
      <c r="D25" s="28"/>
      <c r="E25" s="34">
        <f t="shared" si="0"/>
        <v>0</v>
      </c>
      <c r="F25" s="34">
        <f t="shared" si="1"/>
        <v>0</v>
      </c>
      <c r="G25" s="10" t="s">
        <v>32</v>
      </c>
    </row>
    <row r="26" spans="1:7" ht="25.5" x14ac:dyDescent="0.25">
      <c r="A26" s="22" t="s">
        <v>14</v>
      </c>
      <c r="B26" s="7" t="s">
        <v>17</v>
      </c>
      <c r="C26" s="28">
        <v>1402022</v>
      </c>
      <c r="D26" s="28">
        <v>1362022</v>
      </c>
      <c r="E26" s="34">
        <f t="shared" si="0"/>
        <v>-40000</v>
      </c>
      <c r="F26" s="34">
        <f t="shared" si="1"/>
        <v>-40</v>
      </c>
      <c r="G26" s="25" t="s">
        <v>63</v>
      </c>
    </row>
    <row r="27" spans="1:7" x14ac:dyDescent="0.25">
      <c r="A27" s="22" t="s">
        <v>66</v>
      </c>
      <c r="B27" s="7" t="s">
        <v>65</v>
      </c>
      <c r="C27" s="28">
        <v>20000</v>
      </c>
      <c r="D27" s="28">
        <v>10000</v>
      </c>
      <c r="E27" s="34">
        <f t="shared" si="0"/>
        <v>-10000</v>
      </c>
      <c r="F27" s="34">
        <f t="shared" si="1"/>
        <v>-10</v>
      </c>
      <c r="G27" s="10" t="s">
        <v>67</v>
      </c>
    </row>
    <row r="28" spans="1:7" ht="24" hidden="1" x14ac:dyDescent="0.25">
      <c r="A28" s="22" t="s">
        <v>20</v>
      </c>
      <c r="B28" s="7" t="s">
        <v>33</v>
      </c>
      <c r="C28" s="29"/>
      <c r="D28" s="30"/>
      <c r="E28" s="34">
        <f t="shared" si="0"/>
        <v>0</v>
      </c>
      <c r="F28" s="34">
        <f t="shared" si="1"/>
        <v>0</v>
      </c>
      <c r="G28" s="10" t="s">
        <v>34</v>
      </c>
    </row>
    <row r="29" spans="1:7" x14ac:dyDescent="0.25">
      <c r="A29" s="22" t="s">
        <v>35</v>
      </c>
      <c r="B29" s="7" t="s">
        <v>36</v>
      </c>
      <c r="C29" s="29">
        <v>165000</v>
      </c>
      <c r="D29" s="30">
        <v>150000</v>
      </c>
      <c r="E29" s="34">
        <f t="shared" si="0"/>
        <v>-15000</v>
      </c>
      <c r="F29" s="34">
        <f t="shared" si="1"/>
        <v>-15</v>
      </c>
      <c r="G29" s="10" t="s">
        <v>68</v>
      </c>
    </row>
    <row r="30" spans="1:7" x14ac:dyDescent="0.25">
      <c r="A30" s="52" t="s">
        <v>2</v>
      </c>
      <c r="B30" s="55"/>
      <c r="C30" s="55"/>
      <c r="D30" s="56"/>
      <c r="E30" s="20">
        <f>SUM(E18:E29)</f>
        <v>142228.65000000037</v>
      </c>
      <c r="F30" s="20">
        <f>SUM(F18:F29)</f>
        <v>142.19999999999999</v>
      </c>
      <c r="G30" s="17"/>
    </row>
    <row r="31" spans="1:7" x14ac:dyDescent="0.25">
      <c r="A31" s="14"/>
      <c r="B31" s="7"/>
      <c r="C31" s="15"/>
      <c r="D31" s="15"/>
      <c r="E31" s="15"/>
      <c r="F31" s="16"/>
      <c r="G31" s="17"/>
    </row>
    <row r="32" spans="1:7" hidden="1" x14ac:dyDescent="0.25">
      <c r="A32" s="51" t="s">
        <v>16</v>
      </c>
      <c r="B32" s="51"/>
      <c r="C32" s="51"/>
      <c r="D32" s="51"/>
      <c r="E32" s="51"/>
      <c r="F32" s="51"/>
      <c r="G32" s="51"/>
    </row>
    <row r="33" spans="1:7" ht="25.5" hidden="1" x14ac:dyDescent="0.25">
      <c r="A33" s="22" t="s">
        <v>1</v>
      </c>
      <c r="B33" s="7" t="s">
        <v>0</v>
      </c>
      <c r="C33" s="6" t="s">
        <v>7</v>
      </c>
      <c r="D33" s="6" t="s">
        <v>8</v>
      </c>
      <c r="E33" s="6" t="s">
        <v>3</v>
      </c>
      <c r="F33" s="6" t="s">
        <v>4</v>
      </c>
      <c r="G33" s="10" t="s">
        <v>5</v>
      </c>
    </row>
    <row r="34" spans="1:7" hidden="1" x14ac:dyDescent="0.25">
      <c r="A34" s="22" t="s">
        <v>51</v>
      </c>
      <c r="B34" s="7" t="s">
        <v>52</v>
      </c>
      <c r="C34" s="12">
        <v>0</v>
      </c>
      <c r="D34" s="26">
        <v>197</v>
      </c>
      <c r="E34" s="12">
        <f>D34-C34</f>
        <v>197</v>
      </c>
      <c r="F34" s="27">
        <f>ROUND(E34/1000,1)</f>
        <v>0.2</v>
      </c>
      <c r="G34" s="10" t="s">
        <v>53</v>
      </c>
    </row>
    <row r="35" spans="1:7" hidden="1" x14ac:dyDescent="0.25">
      <c r="A35" s="52" t="s">
        <v>2</v>
      </c>
      <c r="B35" s="55"/>
      <c r="C35" s="55"/>
      <c r="D35" s="56"/>
      <c r="E35" s="20">
        <f>SUM(E34:E34)</f>
        <v>197</v>
      </c>
      <c r="F35" s="20">
        <f>SUM(F34:F34)</f>
        <v>0.2</v>
      </c>
    </row>
    <row r="36" spans="1:7" hidden="1" x14ac:dyDescent="0.25">
      <c r="F36" s="16"/>
    </row>
    <row r="37" spans="1:7" hidden="1" x14ac:dyDescent="0.25">
      <c r="A37" s="51" t="s">
        <v>40</v>
      </c>
      <c r="B37" s="51"/>
      <c r="C37" s="51"/>
      <c r="D37" s="51"/>
      <c r="E37" s="51"/>
      <c r="F37" s="51"/>
      <c r="G37" s="51"/>
    </row>
    <row r="38" spans="1:7" ht="25.5" hidden="1" x14ac:dyDescent="0.25">
      <c r="A38" s="22" t="s">
        <v>1</v>
      </c>
      <c r="B38" s="7" t="s">
        <v>0</v>
      </c>
      <c r="C38" s="6" t="s">
        <v>7</v>
      </c>
      <c r="D38" s="6" t="s">
        <v>8</v>
      </c>
      <c r="E38" s="6" t="s">
        <v>3</v>
      </c>
      <c r="F38" s="6" t="s">
        <v>4</v>
      </c>
      <c r="G38" s="10" t="s">
        <v>5</v>
      </c>
    </row>
    <row r="39" spans="1:7" ht="25.5" hidden="1" x14ac:dyDescent="0.25">
      <c r="A39" s="22" t="s">
        <v>21</v>
      </c>
      <c r="B39" s="7" t="s">
        <v>42</v>
      </c>
      <c r="C39" s="12">
        <v>61678.43</v>
      </c>
      <c r="D39" s="26">
        <v>62135.18</v>
      </c>
      <c r="E39" s="12">
        <f>D39-C39</f>
        <v>456.75</v>
      </c>
      <c r="F39" s="27">
        <f>ROUND(E39/1000,1)</f>
        <v>0.5</v>
      </c>
      <c r="G39" s="10" t="s">
        <v>41</v>
      </c>
    </row>
    <row r="40" spans="1:7" ht="25.5" hidden="1" x14ac:dyDescent="0.25">
      <c r="A40" s="31" t="s">
        <v>22</v>
      </c>
      <c r="B40" s="7" t="s">
        <v>43</v>
      </c>
      <c r="C40" s="32">
        <v>18621.57</v>
      </c>
      <c r="D40" s="26">
        <v>18764.82</v>
      </c>
      <c r="E40" s="12">
        <f>D40-C40</f>
        <v>143.25</v>
      </c>
      <c r="F40" s="27">
        <f>ROUND(E40/1000,1)</f>
        <v>0.1</v>
      </c>
      <c r="G40" s="10" t="s">
        <v>44</v>
      </c>
    </row>
    <row r="41" spans="1:7" hidden="1" x14ac:dyDescent="0.25">
      <c r="A41" s="52" t="s">
        <v>2</v>
      </c>
      <c r="B41" s="55"/>
      <c r="C41" s="55"/>
      <c r="D41" s="56"/>
      <c r="E41" s="20">
        <f>SUM(E39:E40)</f>
        <v>600</v>
      </c>
      <c r="F41" s="20">
        <f>SUM(F39:F40)</f>
        <v>0.6</v>
      </c>
    </row>
    <row r="42" spans="1:7" hidden="1" x14ac:dyDescent="0.25">
      <c r="F42" s="16"/>
    </row>
    <row r="43" spans="1:7" ht="6.75" customHeight="1" x14ac:dyDescent="0.25">
      <c r="A43" s="1"/>
      <c r="B43" s="1"/>
      <c r="C43" s="2"/>
      <c r="D43" s="2"/>
      <c r="E43" s="2"/>
      <c r="F43" s="3"/>
      <c r="G43" s="4"/>
    </row>
    <row r="44" spans="1:7" x14ac:dyDescent="0.25">
      <c r="A44" s="51" t="s">
        <v>45</v>
      </c>
      <c r="B44" s="51"/>
      <c r="C44" s="51"/>
      <c r="D44" s="51"/>
      <c r="E44" s="51"/>
      <c r="F44" s="51"/>
      <c r="G44" s="51"/>
    </row>
    <row r="45" spans="1:7" ht="25.5" x14ac:dyDescent="0.25">
      <c r="A45" s="6" t="s">
        <v>1</v>
      </c>
      <c r="B45" s="6" t="s">
        <v>0</v>
      </c>
      <c r="C45" s="6" t="s">
        <v>7</v>
      </c>
      <c r="D45" s="6" t="s">
        <v>8</v>
      </c>
      <c r="E45" s="6" t="s">
        <v>3</v>
      </c>
      <c r="F45" s="6" t="s">
        <v>4</v>
      </c>
      <c r="G45" s="6" t="s">
        <v>5</v>
      </c>
    </row>
    <row r="46" spans="1:7" ht="51" x14ac:dyDescent="0.25">
      <c r="A46" s="13" t="s">
        <v>46</v>
      </c>
      <c r="B46" s="7" t="s">
        <v>47</v>
      </c>
      <c r="C46" s="8">
        <v>6775242.9299999997</v>
      </c>
      <c r="D46" s="8">
        <v>7095966.8200000003</v>
      </c>
      <c r="E46" s="8">
        <f>D46-C46</f>
        <v>320723.8900000006</v>
      </c>
      <c r="F46" s="9">
        <f>ROUND(E46/1000,1)</f>
        <v>320.7</v>
      </c>
      <c r="G46" s="10" t="s">
        <v>78</v>
      </c>
    </row>
    <row r="47" spans="1:7" x14ac:dyDescent="0.25">
      <c r="A47" s="52" t="s">
        <v>2</v>
      </c>
      <c r="B47" s="53"/>
      <c r="C47" s="53"/>
      <c r="D47" s="54"/>
      <c r="E47" s="21">
        <f>SUM(E46:E46)</f>
        <v>320723.8900000006</v>
      </c>
      <c r="F47" s="23">
        <f>ROUND(E47/1000,1)</f>
        <v>320.7</v>
      </c>
      <c r="G47" s="33"/>
    </row>
    <row r="48" spans="1:7" x14ac:dyDescent="0.25">
      <c r="A48" s="36"/>
      <c r="B48" s="36"/>
      <c r="C48" s="36"/>
      <c r="D48" s="36"/>
      <c r="E48" s="37"/>
      <c r="F48" s="38"/>
      <c r="G48" s="17"/>
    </row>
    <row r="49" spans="1:7" x14ac:dyDescent="0.25">
      <c r="A49" s="51" t="s">
        <v>48</v>
      </c>
      <c r="B49" s="51"/>
      <c r="C49" s="51"/>
      <c r="D49" s="51"/>
      <c r="E49" s="51"/>
      <c r="F49" s="51"/>
      <c r="G49" s="51"/>
    </row>
    <row r="50" spans="1:7" ht="25.5" x14ac:dyDescent="0.25">
      <c r="A50" s="6" t="s">
        <v>1</v>
      </c>
      <c r="B50" s="6" t="s">
        <v>0</v>
      </c>
      <c r="C50" s="6" t="s">
        <v>7</v>
      </c>
      <c r="D50" s="6" t="s">
        <v>8</v>
      </c>
      <c r="E50" s="6" t="s">
        <v>3</v>
      </c>
      <c r="F50" s="6" t="s">
        <v>4</v>
      </c>
      <c r="G50" s="6" t="s">
        <v>5</v>
      </c>
    </row>
    <row r="51" spans="1:7" ht="25.5" x14ac:dyDescent="0.25">
      <c r="A51" s="13" t="s">
        <v>14</v>
      </c>
      <c r="B51" s="7" t="s">
        <v>49</v>
      </c>
      <c r="C51" s="8">
        <v>100000</v>
      </c>
      <c r="D51" s="8">
        <v>50000</v>
      </c>
      <c r="E51" s="8">
        <f>D51-C51</f>
        <v>-50000</v>
      </c>
      <c r="F51" s="9">
        <f>ROUND(E51/1000,1)</f>
        <v>-50</v>
      </c>
      <c r="G51" s="10" t="s">
        <v>75</v>
      </c>
    </row>
    <row r="52" spans="1:7" x14ac:dyDescent="0.25">
      <c r="A52" s="57" t="s">
        <v>2</v>
      </c>
      <c r="B52" s="57"/>
      <c r="C52" s="57"/>
      <c r="D52" s="57"/>
      <c r="E52" s="20">
        <f>SUM(E51:E51)</f>
        <v>-50000</v>
      </c>
      <c r="F52" s="20">
        <f>SUM(F51:F51)</f>
        <v>-50</v>
      </c>
      <c r="G52" s="11"/>
    </row>
    <row r="53" spans="1:7" x14ac:dyDescent="0.25">
      <c r="A53" s="39"/>
      <c r="B53" s="39"/>
      <c r="C53" s="40"/>
      <c r="D53" s="40"/>
      <c r="E53" s="40"/>
      <c r="F53" s="41"/>
      <c r="G53" s="4"/>
    </row>
    <row r="54" spans="1:7" x14ac:dyDescent="0.25">
      <c r="A54" s="51" t="s">
        <v>12</v>
      </c>
      <c r="B54" s="51"/>
      <c r="C54" s="51"/>
      <c r="D54" s="51"/>
      <c r="E54" s="51"/>
      <c r="F54" s="51"/>
      <c r="G54" s="51"/>
    </row>
    <row r="55" spans="1:7" ht="25.5" x14ac:dyDescent="0.25">
      <c r="A55" s="6" t="s">
        <v>1</v>
      </c>
      <c r="B55" s="6" t="s">
        <v>0</v>
      </c>
      <c r="C55" s="6" t="s">
        <v>7</v>
      </c>
      <c r="D55" s="6" t="s">
        <v>8</v>
      </c>
      <c r="E55" s="6" t="s">
        <v>3</v>
      </c>
      <c r="F55" s="6" t="s">
        <v>4</v>
      </c>
      <c r="G55" s="6" t="s">
        <v>5</v>
      </c>
    </row>
    <row r="56" spans="1:7" x14ac:dyDescent="0.25">
      <c r="A56" s="22" t="s">
        <v>14</v>
      </c>
      <c r="B56" s="7" t="s">
        <v>50</v>
      </c>
      <c r="C56" s="9">
        <v>345000</v>
      </c>
      <c r="D56" s="8">
        <v>90000</v>
      </c>
      <c r="E56" s="8">
        <f>D56-C56</f>
        <v>-255000</v>
      </c>
      <c r="F56" s="9">
        <f>ROUND(E56/1000,1)</f>
        <v>-255</v>
      </c>
      <c r="G56" s="10" t="s">
        <v>74</v>
      </c>
    </row>
    <row r="57" spans="1:7" ht="26.25" customHeight="1" x14ac:dyDescent="0.25">
      <c r="A57" s="22" t="s">
        <v>13</v>
      </c>
      <c r="B57" s="7" t="s">
        <v>69</v>
      </c>
      <c r="C57" s="9">
        <v>25000</v>
      </c>
      <c r="D57" s="8">
        <v>35000</v>
      </c>
      <c r="E57" s="8">
        <f>D57-C57</f>
        <v>10000</v>
      </c>
      <c r="F57" s="9">
        <f>ROUND(E57/1000,1)</f>
        <v>10</v>
      </c>
      <c r="G57" s="48" t="s">
        <v>70</v>
      </c>
    </row>
    <row r="58" spans="1:7" x14ac:dyDescent="0.25">
      <c r="A58" s="57" t="s">
        <v>2</v>
      </c>
      <c r="B58" s="57"/>
      <c r="C58" s="57"/>
      <c r="D58" s="57"/>
      <c r="E58" s="20">
        <f>SUM(E56:E57)</f>
        <v>-245000</v>
      </c>
      <c r="F58" s="20">
        <f>SUM(F56:F57)</f>
        <v>-245</v>
      </c>
      <c r="G58" s="11"/>
    </row>
    <row r="59" spans="1:7" x14ac:dyDescent="0.25">
      <c r="A59" s="22"/>
      <c r="B59" s="42"/>
      <c r="C59" s="42"/>
      <c r="D59" s="42"/>
      <c r="E59" s="43"/>
      <c r="F59" s="43"/>
      <c r="G59" s="11"/>
    </row>
    <row r="60" spans="1:7" x14ac:dyDescent="0.25">
      <c r="A60" s="51" t="s">
        <v>71</v>
      </c>
      <c r="B60" s="51"/>
      <c r="C60" s="51"/>
      <c r="D60" s="51"/>
      <c r="E60" s="51"/>
      <c r="F60" s="51"/>
      <c r="G60" s="51"/>
    </row>
    <row r="61" spans="1:7" ht="25.5" x14ac:dyDescent="0.25">
      <c r="A61" s="6" t="s">
        <v>1</v>
      </c>
      <c r="B61" s="6" t="s">
        <v>0</v>
      </c>
      <c r="C61" s="6" t="s">
        <v>7</v>
      </c>
      <c r="D61" s="6" t="s">
        <v>8</v>
      </c>
      <c r="E61" s="6" t="s">
        <v>3</v>
      </c>
      <c r="F61" s="6" t="s">
        <v>4</v>
      </c>
      <c r="G61" s="6" t="s">
        <v>5</v>
      </c>
    </row>
    <row r="62" spans="1:7" ht="36" x14ac:dyDescent="0.25">
      <c r="A62" s="22" t="s">
        <v>72</v>
      </c>
      <c r="B62" s="7" t="s">
        <v>73</v>
      </c>
      <c r="C62" s="9">
        <v>35000</v>
      </c>
      <c r="D62" s="8">
        <v>0</v>
      </c>
      <c r="E62" s="8">
        <f>D62-C62</f>
        <v>-35000</v>
      </c>
      <c r="F62" s="9">
        <f>ROUND(E62/1000,1)</f>
        <v>-35</v>
      </c>
      <c r="G62" s="10" t="s">
        <v>76</v>
      </c>
    </row>
    <row r="63" spans="1:7" x14ac:dyDescent="0.25">
      <c r="A63" s="52" t="s">
        <v>2</v>
      </c>
      <c r="B63" s="53"/>
      <c r="C63" s="53"/>
      <c r="D63" s="54"/>
      <c r="E63" s="21">
        <f>SUM(E62:E62)</f>
        <v>-35000</v>
      </c>
      <c r="F63" s="23">
        <f>ROUND(E63/1000,1)</f>
        <v>-35</v>
      </c>
      <c r="G63" s="33"/>
    </row>
    <row r="64" spans="1:7" x14ac:dyDescent="0.25">
      <c r="A64" s="1"/>
      <c r="B64" s="1"/>
      <c r="C64" s="2"/>
      <c r="D64" s="2"/>
      <c r="E64" s="2"/>
      <c r="F64" s="3"/>
      <c r="G64" s="4"/>
    </row>
    <row r="65" spans="1:7" x14ac:dyDescent="0.25">
      <c r="A65" s="1"/>
      <c r="B65" s="1"/>
      <c r="C65" s="2"/>
      <c r="D65" s="2"/>
      <c r="E65" s="2"/>
      <c r="F65" s="3"/>
      <c r="G65" s="4"/>
    </row>
    <row r="66" spans="1:7" ht="15.75" x14ac:dyDescent="0.25">
      <c r="B66" s="58" t="s">
        <v>6</v>
      </c>
      <c r="C66" s="58"/>
      <c r="D66" s="58"/>
      <c r="E66" s="58"/>
      <c r="F66" s="5">
        <f>F9+F30+F52+F58+F63+F47</f>
        <v>320.7</v>
      </c>
    </row>
    <row r="67" spans="1:7" x14ac:dyDescent="0.25">
      <c r="F67" s="24"/>
    </row>
  </sheetData>
  <mergeCells count="21">
    <mergeCell ref="A52:D52"/>
    <mergeCell ref="B66:E66"/>
    <mergeCell ref="A11:G11"/>
    <mergeCell ref="A14:D14"/>
    <mergeCell ref="A16:G16"/>
    <mergeCell ref="A54:G54"/>
    <mergeCell ref="A32:G32"/>
    <mergeCell ref="A58:D58"/>
    <mergeCell ref="A60:G60"/>
    <mergeCell ref="A63:D63"/>
    <mergeCell ref="A41:D41"/>
    <mergeCell ref="A49:G49"/>
    <mergeCell ref="A1:G1"/>
    <mergeCell ref="A2:G2"/>
    <mergeCell ref="A44:G44"/>
    <mergeCell ref="A47:D47"/>
    <mergeCell ref="A9:D9"/>
    <mergeCell ref="A30:D30"/>
    <mergeCell ref="A35:D35"/>
    <mergeCell ref="A5:G5"/>
    <mergeCell ref="A37:G37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2023-05-19T06:11:49Z</dcterms:modified>
</cp:coreProperties>
</file>