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495" yWindow="720" windowWidth="24255" windowHeight="11505" tabRatio="796"/>
  </bookViews>
  <sheets>
    <sheet name="Лист1" sheetId="1" r:id="rId1"/>
  </sheets>
  <definedNames>
    <definedName name="_xlnm.Print_Area" localSheetId="0">Лист1!$A$1:$G$63</definedName>
  </definedNames>
  <calcPr calcId="144525"/>
</workbook>
</file>

<file path=xl/calcChain.xml><?xml version="1.0" encoding="utf-8"?>
<calcChain xmlns="http://schemas.openxmlformats.org/spreadsheetml/2006/main">
  <c r="E29" i="1" l="1"/>
  <c r="F29" i="1"/>
  <c r="F63" i="1"/>
  <c r="E17" i="1" l="1"/>
  <c r="F17" i="1" s="1"/>
  <c r="E59" i="1" l="1"/>
  <c r="F59" i="1" s="1"/>
  <c r="E46" i="1"/>
  <c r="E40" i="1"/>
  <c r="F40" i="1" s="1"/>
  <c r="E39" i="1"/>
  <c r="F39" i="1" s="1"/>
  <c r="E34" i="1"/>
  <c r="F34" i="1" s="1"/>
  <c r="E33" i="1"/>
  <c r="E35" i="1" s="1"/>
  <c r="E20" i="1"/>
  <c r="E60" i="1" l="1"/>
  <c r="F60" i="1" s="1"/>
  <c r="F41" i="1"/>
  <c r="E41" i="1"/>
  <c r="F20" i="1" l="1"/>
  <c r="F33" i="1" l="1"/>
  <c r="F35" i="1" s="1"/>
  <c r="E18" i="1" l="1"/>
  <c r="F18" i="1" l="1"/>
  <c r="E56" i="1" l="1"/>
  <c r="E19" i="1" l="1"/>
  <c r="F13" i="1" l="1"/>
  <c r="E13" i="1" l="1"/>
  <c r="F46" i="1" l="1"/>
  <c r="E47" i="1" l="1"/>
  <c r="F47" i="1" s="1"/>
  <c r="F56" i="1" l="1"/>
  <c r="F19" i="1"/>
  <c r="E7" i="1" l="1"/>
  <c r="E8" i="1" s="1"/>
  <c r="F7" i="1" l="1"/>
  <c r="F8" i="1" s="1"/>
</calcChain>
</file>

<file path=xl/sharedStrings.xml><?xml version="1.0" encoding="utf-8"?>
<sst xmlns="http://schemas.openxmlformats.org/spreadsheetml/2006/main" count="150" uniqueCount="83">
  <si>
    <t>КБК</t>
  </si>
  <si>
    <t>Наименование показателя</t>
  </si>
  <si>
    <t>Итого изменений по подразделу:</t>
  </si>
  <si>
    <t>Сумма
(руб)</t>
  </si>
  <si>
    <t>Сумма
(тыс. руб.)</t>
  </si>
  <si>
    <t>Обоснование (цель) внесенных изменений</t>
  </si>
  <si>
    <t>Всего внесено изменений в расходную часть бюджета (тыс. руб.):</t>
  </si>
  <si>
    <t>Первоначальная сумма (руб)</t>
  </si>
  <si>
    <t>Итоговая сумма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</si>
  <si>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</si>
  <si>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Кол-во</t>
  </si>
  <si>
    <t>Средняя стоимость
(руб)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</si>
  <si>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0501 "Жилищное хозяйство"</t>
    </r>
  </si>
  <si>
    <t>Другие расходы по содержанию имущества (техническое обслуживание и др.)</t>
  </si>
  <si>
    <t>0501 98.0.00.96100 244 225/770</t>
  </si>
  <si>
    <t>Другие услуги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</si>
  <si>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0102 "Функционирование высшего должного лица субъекта Российской Федерации и муниципального образования"</t>
    </r>
  </si>
  <si>
    <t>Подраздел: 0113 "Другие общегосударственные вопросы"</t>
  </si>
  <si>
    <t>0104 93.0.00.91010 244 226/046</t>
  </si>
  <si>
    <t>0104 93.0.00.91010 122 226/630</t>
  </si>
  <si>
    <t>Прочие основные средства</t>
  </si>
  <si>
    <t>Увеличение стоимости прочих оборотных запасов (материалов)</t>
  </si>
  <si>
    <t>0501 98.0.00.96100 244 346</t>
  </si>
  <si>
    <t>Заработная плата</t>
  </si>
  <si>
    <t>0102 91.0.00.91010 122  129</t>
  </si>
  <si>
    <t>Начисления на выплаты по оплате труда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</si>
  <si>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0103 "Функционирование законодательных (представительных) органов государственной власти и представительных органов муниципальных образований"</t>
    </r>
  </si>
  <si>
    <t>0103 92.2.00.91010 244 226/046</t>
  </si>
  <si>
    <t>экономия денежных средств на оплате прочих услуг представительного органа государственной власти поселения</t>
  </si>
  <si>
    <t>Услуги связи</t>
  </si>
  <si>
    <t>0104 93.0.00.91010 244 221</t>
  </si>
  <si>
    <t>экономия денежных средств на оплате услуг связи</t>
  </si>
  <si>
    <t>Другие расходы по содержанию имущества (техническое обслуживание)</t>
  </si>
  <si>
    <t>0104 93.0.00.91010 244 225/770</t>
  </si>
  <si>
    <t>экономия денежных средств на оплате расходов восстановительные работы в здании Администрации</t>
  </si>
  <si>
    <t>0104 93.0.00.91010 244 310/814</t>
  </si>
  <si>
    <t>экономия денежных средств на приобретении основных средств</t>
  </si>
  <si>
    <t>Увеличение стоимости строительных материалов</t>
  </si>
  <si>
    <t>0104 93.0.00.91010 244 344</t>
  </si>
  <si>
    <t>экономия денежных средств на приобретении строительных материалов</t>
  </si>
  <si>
    <t>0104 93.0.00.91010 244 346</t>
  </si>
  <si>
    <t>экономия денежных средств на приобретении материалов</t>
  </si>
  <si>
    <t>Налоги, пошлины и сборы</t>
  </si>
  <si>
    <t>0104 93.0.00.91010 851 291</t>
  </si>
  <si>
    <t>экономия денежных средств на оплате налога на имущество</t>
  </si>
  <si>
    <t xml:space="preserve">экономия денежных средств на оплате за установку пожарных щитов </t>
  </si>
  <si>
    <t>0501 98.0.00.96100 244 344</t>
  </si>
  <si>
    <t>Оплата клея для ремонта в пустующем муниципальном жилом фонде</t>
  </si>
  <si>
    <t>экономия денежных средств на оплате материалов</t>
  </si>
  <si>
    <t>экономия денежных средств на оплате за другие услуги</t>
  </si>
  <si>
    <t>Командировочные расходы - проживание</t>
  </si>
  <si>
    <t>экономия денежных средств на оплате за проживание при командировках сотрудников</t>
  </si>
  <si>
    <t xml:space="preserve">на оплату пожарных щитов в пустующем муниципальном жилом фонде </t>
  </si>
  <si>
    <t>0501 98.0.00.96100 244  310/814</t>
  </si>
  <si>
    <t>на сессию СД от 30.03.2023 г.</t>
  </si>
  <si>
    <t>Финансово-экономическое обоснование внесения изменений в решение СД "О местном бюджете на 2023 год"</t>
  </si>
  <si>
    <t>Оплата начислений на оплату труда главы Сельского поселения</t>
  </si>
  <si>
    <r>
      <rPr>
        <u/>
        <sz val="9"/>
        <color theme="1"/>
        <rFont val="Times New Roman"/>
        <family val="1"/>
        <charset val="204"/>
      </rPr>
      <t>увеличение</t>
    </r>
    <r>
      <rPr>
        <sz val="9"/>
        <color theme="1"/>
        <rFont val="Times New Roman"/>
        <family val="1"/>
        <charset val="204"/>
      </rPr>
      <t xml:space="preserve"> расходов на оплату услуг по сопровождению 1С Бухгалтерия в сумме </t>
    </r>
    <r>
      <rPr>
        <u/>
        <sz val="9"/>
        <color theme="1"/>
        <rFont val="Times New Roman"/>
        <family val="1"/>
        <charset val="204"/>
      </rPr>
      <t>93,3 тыс. руб.</t>
    </r>
    <r>
      <rPr>
        <sz val="9"/>
        <color theme="1"/>
        <rFont val="Times New Roman"/>
        <family val="1"/>
        <charset val="204"/>
      </rPr>
      <t xml:space="preserve">; </t>
    </r>
    <r>
      <rPr>
        <u/>
        <sz val="9"/>
        <color theme="1"/>
        <rFont val="Times New Roman"/>
        <family val="1"/>
        <charset val="204"/>
      </rPr>
      <t>уменьшение</t>
    </r>
    <r>
      <rPr>
        <sz val="9"/>
        <color theme="1"/>
        <rFont val="Times New Roman"/>
        <family val="1"/>
        <charset val="204"/>
      </rPr>
      <t xml:space="preserve"> расходов в связи с экономией денежных средств на оплате лицензии на программу "Реестр закупок" в сумме </t>
    </r>
    <r>
      <rPr>
        <u/>
        <sz val="9"/>
        <color theme="1"/>
        <rFont val="Times New Roman"/>
        <family val="1"/>
        <charset val="204"/>
      </rPr>
      <t>12,5 тыс. руб.</t>
    </r>
  </si>
  <si>
    <t>Представительские расходы</t>
  </si>
  <si>
    <t>0104 93.0.00.91010 244 226/845</t>
  </si>
  <si>
    <t>Приобретение и оплата значков к праздничному мероприятию</t>
  </si>
  <si>
    <t>Увеличение стоимости мягкого инвентаря</t>
  </si>
  <si>
    <t>0104 93.0.00.91010 244 345</t>
  </si>
  <si>
    <t>Приобретение светоотражающего жилета</t>
  </si>
  <si>
    <t>0113 98.0.00.91070 244  223/721</t>
  </si>
  <si>
    <t>оплата теплоэнергии пустуюшего муниципального жилого фонда</t>
  </si>
  <si>
    <t>0113 98.0.00.91110 244  226/046</t>
  </si>
  <si>
    <t>В связи с увеличение стоимости работ по оценке недвижимости</t>
  </si>
  <si>
    <t>Подраздел: 0203 "Мобилизационная и вневойсковая подготовка"</t>
  </si>
  <si>
    <t>заработная плата сотрудника ПВУ, приведение данных в соответствии с окружным бюджетом</t>
  </si>
  <si>
    <t>0203 95.0.00.51180 121 211</t>
  </si>
  <si>
    <t>0203 95.0.00.51180 129 213</t>
  </si>
  <si>
    <t>начисления на выплаты по оплате труда сотрудника ПВУ, приведение данных в соответствии с окружным бюджетом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</si>
  <si>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0409 "Дорожное хозяйство (дорожные фонды)"</t>
    </r>
  </si>
  <si>
    <t>Другие расходы по содержанию имущества</t>
  </si>
  <si>
    <t>04 09 98.0.00.93100 244 225/770</t>
  </si>
  <si>
    <t>В связи с уточнением фактического остатка средств дорожного фонда Сельского поселения за 2022 год, фактическим поступлением акцизов за 2022 год, а также уточнением прогнозных поступлений по акцизам за 2023 год</t>
  </si>
  <si>
    <r>
      <rPr>
        <b/>
        <u/>
        <sz val="10"/>
        <color theme="1"/>
        <rFont val="Times New Roman"/>
        <family val="1"/>
        <charset val="204"/>
      </rPr>
      <t>Подраздел:</t>
    </r>
    <r>
      <rPr>
        <b/>
        <sz val="10"/>
        <color theme="1"/>
        <rFont val="Times New Roman"/>
        <family val="1"/>
        <charset val="204"/>
      </rPr>
      <t xml:space="preserve"> 1001 "Пенсионное обеспечение"</t>
    </r>
  </si>
  <si>
    <t>Пенсии государственным и муниципальным служащим</t>
  </si>
  <si>
    <t>1001 31.6.00.89220 312 264/840</t>
  </si>
  <si>
    <t xml:space="preserve">На основании проекта Совета Заполярного района «О внесении изменений в решение Совета муниципального района «Заполярный район» «О районном бюджете на 2023 год и плановый период 2024-2025 годов» </t>
  </si>
  <si>
    <t>Оплата потребления теплоэнергия</t>
  </si>
  <si>
    <t xml:space="preserve">на оплату услуг по переносу информации с действующей версии сайта на портал «ГосWeb»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</si>
</sst>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3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164" fontId="5" fillId="0" borderId="4" xfId="0" applyNumberFormat="1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/>
    <xf numFmtId="0" fontId="9" fillId="0" borderId="2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4" fontId="9" fillId="3" borderId="1" xfId="0" applyNumberFormat="1" applyFont="1" applyFill="1" applyBorder="1"/>
    <xf numFmtId="4" fontId="9" fillId="3" borderId="4" xfId="0" applyNumberFormat="1" applyFont="1" applyFill="1" applyBorder="1"/>
    <xf numFmtId="0" fontId="10" fillId="0" borderId="1" xfId="0" applyFont="1" applyFill="1" applyBorder="1" applyAlignment="1">
      <alignment horizontal="left" vertical="center" wrapText="1"/>
    </xf>
    <xf numFmtId="164" fontId="9" fillId="3" borderId="4" xfId="0" applyNumberFormat="1" applyFont="1" applyFill="1" applyBorder="1" applyAlignment="1">
      <alignment vertical="center"/>
    </xf>
    <xf numFmtId="4" fontId="0" fillId="0" borderId="0" xfId="0" applyNumberFormat="1"/>
    <xf numFmtId="0" fontId="11" fillId="0" borderId="1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165" fontId="11" fillId="0" borderId="1" xfId="0" applyNumberFormat="1" applyFont="1" applyBorder="1" applyAlignment="1">
      <alignment vertical="center"/>
    </xf>
    <xf numFmtId="4" fontId="11" fillId="0" borderId="7" xfId="0" applyNumberFormat="1" applyFont="1" applyBorder="1" applyAlignment="1">
      <alignment vertical="center"/>
    </xf>
    <xf numFmtId="4" fontId="11" fillId="0" borderId="3" xfId="0" applyNumberFormat="1" applyFont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0" fontId="10" fillId="0" borderId="0" xfId="0" applyFont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vertical="center"/>
    </xf>
    <xf numFmtId="0" fontId="9" fillId="0" borderId="4" xfId="0" applyFont="1" applyBorder="1" applyAlignment="1">
      <alignment vertical="top" wrapText="1"/>
    </xf>
    <xf numFmtId="2" fontId="11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topLeftCell="A35" zoomScaleNormal="100" workbookViewId="0">
      <selection activeCell="E30" sqref="E30"/>
    </sheetView>
  </sheetViews>
  <sheetFormatPr defaultRowHeight="15" x14ac:dyDescent="0.25"/>
  <cols>
    <col min="1" max="1" width="33.28515625" customWidth="1"/>
    <col min="2" max="2" width="27.7109375" customWidth="1"/>
    <col min="3" max="3" width="17.5703125" bestFit="1" customWidth="1"/>
    <col min="4" max="4" width="12.42578125" customWidth="1"/>
    <col min="5" max="5" width="13.7109375" bestFit="1" customWidth="1"/>
    <col min="6" max="6" width="11.140625" bestFit="1" customWidth="1"/>
    <col min="7" max="7" width="66.140625" customWidth="1"/>
  </cols>
  <sheetData>
    <row r="1" spans="1:7" x14ac:dyDescent="0.25">
      <c r="A1" s="43" t="s">
        <v>55</v>
      </c>
      <c r="B1" s="43"/>
      <c r="C1" s="43"/>
      <c r="D1" s="43"/>
      <c r="E1" s="43"/>
      <c r="F1" s="43"/>
      <c r="G1" s="43"/>
    </row>
    <row r="2" spans="1:7" x14ac:dyDescent="0.25">
      <c r="A2" s="44" t="s">
        <v>54</v>
      </c>
      <c r="B2" s="44"/>
      <c r="C2" s="44"/>
      <c r="D2" s="44"/>
      <c r="E2" s="44"/>
      <c r="F2" s="44"/>
      <c r="G2" s="44"/>
    </row>
    <row r="3" spans="1:7" ht="6" customHeight="1" x14ac:dyDescent="0.25"/>
    <row r="5" spans="1:7" ht="15" customHeight="1" x14ac:dyDescent="0.25">
      <c r="A5" s="45" t="s">
        <v>16</v>
      </c>
      <c r="B5" s="45"/>
      <c r="C5" s="45"/>
      <c r="D5" s="45"/>
      <c r="E5" s="45"/>
      <c r="F5" s="45"/>
      <c r="G5" s="45"/>
    </row>
    <row r="6" spans="1:7" ht="25.5" x14ac:dyDescent="0.25">
      <c r="A6" s="6" t="s">
        <v>1</v>
      </c>
      <c r="B6" s="6" t="s">
        <v>0</v>
      </c>
      <c r="C6" s="6" t="s">
        <v>7</v>
      </c>
      <c r="D6" s="6" t="s">
        <v>8</v>
      </c>
      <c r="E6" s="6" t="s">
        <v>3</v>
      </c>
      <c r="F6" s="6" t="s">
        <v>4</v>
      </c>
      <c r="G6" s="6" t="s">
        <v>5</v>
      </c>
    </row>
    <row r="7" spans="1:7" ht="16.5" customHeight="1" x14ac:dyDescent="0.25">
      <c r="A7" s="12" t="s">
        <v>25</v>
      </c>
      <c r="B7" s="7" t="s">
        <v>24</v>
      </c>
      <c r="C7" s="8">
        <v>323629.69</v>
      </c>
      <c r="D7" s="13">
        <v>556669.86</v>
      </c>
      <c r="E7" s="13">
        <f>D7-C7</f>
        <v>233040.16999999998</v>
      </c>
      <c r="F7" s="9">
        <f>ROUND(E7/1000,1)</f>
        <v>233</v>
      </c>
      <c r="G7" s="10" t="s">
        <v>56</v>
      </c>
    </row>
    <row r="8" spans="1:7" x14ac:dyDescent="0.25">
      <c r="A8" s="46" t="s">
        <v>2</v>
      </c>
      <c r="B8" s="49"/>
      <c r="C8" s="49"/>
      <c r="D8" s="50"/>
      <c r="E8" s="22">
        <f>SUM(E7:E7)</f>
        <v>233040.16999999998</v>
      </c>
      <c r="F8" s="22">
        <f>SUM(F7:F7)</f>
        <v>233</v>
      </c>
      <c r="G8" s="11"/>
    </row>
    <row r="10" spans="1:7" hidden="1" x14ac:dyDescent="0.25">
      <c r="A10" s="45" t="s">
        <v>26</v>
      </c>
      <c r="B10" s="45"/>
      <c r="C10" s="45"/>
      <c r="D10" s="45"/>
      <c r="E10" s="45"/>
      <c r="F10" s="45"/>
      <c r="G10" s="45"/>
    </row>
    <row r="11" spans="1:7" ht="38.25" hidden="1" x14ac:dyDescent="0.25">
      <c r="A11" s="24" t="s">
        <v>1</v>
      </c>
      <c r="B11" s="7" t="s">
        <v>0</v>
      </c>
      <c r="C11" s="8" t="s">
        <v>10</v>
      </c>
      <c r="D11" s="20" t="s">
        <v>11</v>
      </c>
      <c r="E11" s="20" t="s">
        <v>3</v>
      </c>
      <c r="F11" s="21" t="s">
        <v>4</v>
      </c>
      <c r="G11" s="10" t="s">
        <v>5</v>
      </c>
    </row>
    <row r="12" spans="1:7" ht="25.5" hidden="1" x14ac:dyDescent="0.25">
      <c r="A12" s="24" t="s">
        <v>15</v>
      </c>
      <c r="B12" s="7" t="s">
        <v>27</v>
      </c>
      <c r="C12" s="8">
        <v>1</v>
      </c>
      <c r="D12" s="8"/>
      <c r="E12" s="8"/>
      <c r="F12" s="9"/>
      <c r="G12" s="10" t="s">
        <v>28</v>
      </c>
    </row>
    <row r="13" spans="1:7" hidden="1" x14ac:dyDescent="0.25">
      <c r="A13" s="46" t="s">
        <v>2</v>
      </c>
      <c r="B13" s="49"/>
      <c r="C13" s="49"/>
      <c r="D13" s="50"/>
      <c r="E13" s="22">
        <f>SUM(E10:E12)</f>
        <v>0</v>
      </c>
      <c r="F13" s="22">
        <f>SUM(F10:F12)</f>
        <v>0</v>
      </c>
      <c r="G13" s="11"/>
    </row>
    <row r="15" spans="1:7" x14ac:dyDescent="0.25">
      <c r="A15" s="45" t="s">
        <v>9</v>
      </c>
      <c r="B15" s="45"/>
      <c r="C15" s="45"/>
      <c r="D15" s="45"/>
      <c r="E15" s="45"/>
      <c r="F15" s="45"/>
      <c r="G15" s="45"/>
    </row>
    <row r="16" spans="1:7" ht="25.5" x14ac:dyDescent="0.25">
      <c r="A16" s="6" t="s">
        <v>1</v>
      </c>
      <c r="B16" s="6" t="s">
        <v>0</v>
      </c>
      <c r="C16" s="6" t="s">
        <v>7</v>
      </c>
      <c r="D16" s="6" t="s">
        <v>8</v>
      </c>
      <c r="E16" s="6" t="s">
        <v>3</v>
      </c>
      <c r="F16" s="6" t="s">
        <v>4</v>
      </c>
      <c r="G16" s="6" t="s">
        <v>5</v>
      </c>
    </row>
    <row r="17" spans="1:7" ht="25.5" x14ac:dyDescent="0.25">
      <c r="A17" s="40" t="s">
        <v>29</v>
      </c>
      <c r="B17" s="7" t="s">
        <v>30</v>
      </c>
      <c r="C17" s="39">
        <v>531000</v>
      </c>
      <c r="D17" s="41">
        <v>539000</v>
      </c>
      <c r="E17" s="39">
        <f t="shared" ref="E17:E19" si="0">D17-C17</f>
        <v>8000</v>
      </c>
      <c r="F17" s="39">
        <f>ROUND(E17/1000,1)</f>
        <v>8</v>
      </c>
      <c r="G17" s="10" t="s">
        <v>82</v>
      </c>
    </row>
    <row r="18" spans="1:7" ht="36.75" x14ac:dyDescent="0.25">
      <c r="A18" s="24" t="s">
        <v>15</v>
      </c>
      <c r="B18" s="7" t="s">
        <v>18</v>
      </c>
      <c r="C18" s="39">
        <v>1321270</v>
      </c>
      <c r="D18" s="41">
        <v>1402022</v>
      </c>
      <c r="E18" s="39">
        <f t="shared" si="0"/>
        <v>80752</v>
      </c>
      <c r="F18" s="39">
        <f>ROUND(E18/1000,1)</f>
        <v>80.8</v>
      </c>
      <c r="G18" s="35" t="s">
        <v>57</v>
      </c>
    </row>
    <row r="19" spans="1:7" x14ac:dyDescent="0.25">
      <c r="A19" s="24" t="s">
        <v>58</v>
      </c>
      <c r="B19" s="7" t="s">
        <v>59</v>
      </c>
      <c r="C19" s="30">
        <v>9000</v>
      </c>
      <c r="D19" s="42">
        <v>15500</v>
      </c>
      <c r="E19" s="30">
        <f t="shared" si="0"/>
        <v>6500</v>
      </c>
      <c r="F19" s="31">
        <f t="shared" ref="F19:F20" si="1">ROUND(E19/1000,1)</f>
        <v>6.5</v>
      </c>
      <c r="G19" s="10" t="s">
        <v>60</v>
      </c>
    </row>
    <row r="20" spans="1:7" ht="18.75" customHeight="1" x14ac:dyDescent="0.25">
      <c r="A20" s="24" t="s">
        <v>61</v>
      </c>
      <c r="B20" s="7" t="s">
        <v>62</v>
      </c>
      <c r="C20" s="30">
        <v>0</v>
      </c>
      <c r="D20" s="42">
        <v>1000</v>
      </c>
      <c r="E20" s="30">
        <f>D20-C20</f>
        <v>1000</v>
      </c>
      <c r="F20" s="31">
        <f t="shared" si="1"/>
        <v>1</v>
      </c>
      <c r="G20" s="10" t="s">
        <v>63</v>
      </c>
    </row>
    <row r="21" spans="1:7" ht="15" hidden="1" customHeight="1" x14ac:dyDescent="0.25">
      <c r="A21" s="24" t="s">
        <v>50</v>
      </c>
      <c r="B21" s="7" t="s">
        <v>19</v>
      </c>
      <c r="C21" s="30"/>
      <c r="D21" s="30"/>
      <c r="E21" s="30"/>
      <c r="F21" s="31"/>
      <c r="G21" s="10" t="s">
        <v>51</v>
      </c>
    </row>
    <row r="22" spans="1:7" hidden="1" x14ac:dyDescent="0.25">
      <c r="A22" s="24" t="s">
        <v>29</v>
      </c>
      <c r="B22" s="7" t="s">
        <v>30</v>
      </c>
      <c r="C22" s="30"/>
      <c r="D22" s="30"/>
      <c r="E22" s="34"/>
      <c r="F22" s="31"/>
      <c r="G22" s="10" t="s">
        <v>31</v>
      </c>
    </row>
    <row r="23" spans="1:7" ht="25.5" hidden="1" x14ac:dyDescent="0.25">
      <c r="A23" s="24" t="s">
        <v>32</v>
      </c>
      <c r="B23" s="7" t="s">
        <v>33</v>
      </c>
      <c r="C23" s="30"/>
      <c r="D23" s="30"/>
      <c r="E23" s="30"/>
      <c r="F23" s="31"/>
      <c r="G23" s="10" t="s">
        <v>34</v>
      </c>
    </row>
    <row r="24" spans="1:7" hidden="1" x14ac:dyDescent="0.25">
      <c r="A24" s="24" t="s">
        <v>20</v>
      </c>
      <c r="B24" s="7" t="s">
        <v>35</v>
      </c>
      <c r="C24" s="30"/>
      <c r="D24" s="30"/>
      <c r="E24" s="30"/>
      <c r="F24" s="31"/>
      <c r="G24" s="10" t="s">
        <v>36</v>
      </c>
    </row>
    <row r="25" spans="1:7" hidden="1" x14ac:dyDescent="0.25">
      <c r="A25" s="24" t="s">
        <v>15</v>
      </c>
      <c r="B25" s="7" t="s">
        <v>18</v>
      </c>
      <c r="C25" s="30"/>
      <c r="D25" s="30"/>
      <c r="E25" s="30"/>
      <c r="F25" s="31"/>
      <c r="G25" s="27" t="s">
        <v>49</v>
      </c>
    </row>
    <row r="26" spans="1:7" ht="24" hidden="1" x14ac:dyDescent="0.25">
      <c r="A26" s="24" t="s">
        <v>37</v>
      </c>
      <c r="B26" s="7" t="s">
        <v>38</v>
      </c>
      <c r="C26" s="30"/>
      <c r="D26" s="30"/>
      <c r="E26" s="30"/>
      <c r="F26" s="31"/>
      <c r="G26" s="10" t="s">
        <v>39</v>
      </c>
    </row>
    <row r="27" spans="1:7" ht="24" hidden="1" x14ac:dyDescent="0.25">
      <c r="A27" s="24" t="s">
        <v>21</v>
      </c>
      <c r="B27" s="7" t="s">
        <v>40</v>
      </c>
      <c r="C27" s="32"/>
      <c r="D27" s="33"/>
      <c r="E27" s="30"/>
      <c r="F27" s="31"/>
      <c r="G27" s="10" t="s">
        <v>41</v>
      </c>
    </row>
    <row r="28" spans="1:7" hidden="1" x14ac:dyDescent="0.25">
      <c r="A28" s="24" t="s">
        <v>42</v>
      </c>
      <c r="B28" s="7" t="s">
        <v>43</v>
      </c>
      <c r="C28" s="32"/>
      <c r="D28" s="33"/>
      <c r="E28" s="30"/>
      <c r="F28" s="31"/>
      <c r="G28" s="10" t="s">
        <v>44</v>
      </c>
    </row>
    <row r="29" spans="1:7" x14ac:dyDescent="0.25">
      <c r="A29" s="46" t="s">
        <v>2</v>
      </c>
      <c r="B29" s="49"/>
      <c r="C29" s="49"/>
      <c r="D29" s="50"/>
      <c r="E29" s="22">
        <f>SUM(E17:E28)</f>
        <v>96252</v>
      </c>
      <c r="F29" s="22">
        <f>SUM(F17:F28)</f>
        <v>96.3</v>
      </c>
      <c r="G29" s="19"/>
    </row>
    <row r="30" spans="1:7" x14ac:dyDescent="0.25">
      <c r="A30" s="16"/>
      <c r="B30" s="15"/>
      <c r="C30" s="17"/>
      <c r="D30" s="17"/>
      <c r="E30" s="17"/>
      <c r="F30" s="18"/>
      <c r="G30" s="19"/>
    </row>
    <row r="31" spans="1:7" x14ac:dyDescent="0.25">
      <c r="A31" s="45" t="s">
        <v>17</v>
      </c>
      <c r="B31" s="45"/>
      <c r="C31" s="45"/>
      <c r="D31" s="45"/>
      <c r="E31" s="45"/>
      <c r="F31" s="45"/>
      <c r="G31" s="45"/>
    </row>
    <row r="32" spans="1:7" ht="25.5" x14ac:dyDescent="0.25">
      <c r="A32" s="24" t="s">
        <v>1</v>
      </c>
      <c r="B32" s="7" t="s">
        <v>0</v>
      </c>
      <c r="C32" s="6" t="s">
        <v>7</v>
      </c>
      <c r="D32" s="6" t="s">
        <v>8</v>
      </c>
      <c r="E32" s="6" t="s">
        <v>3</v>
      </c>
      <c r="F32" s="6" t="s">
        <v>4</v>
      </c>
      <c r="G32" s="10" t="s">
        <v>5</v>
      </c>
    </row>
    <row r="33" spans="1:7" x14ac:dyDescent="0.25">
      <c r="A33" s="24" t="s">
        <v>81</v>
      </c>
      <c r="B33" s="7" t="s">
        <v>64</v>
      </c>
      <c r="C33" s="13">
        <v>0</v>
      </c>
      <c r="D33" s="28">
        <v>4860</v>
      </c>
      <c r="E33" s="13">
        <f>D33-C33</f>
        <v>4860</v>
      </c>
      <c r="F33" s="29">
        <f>ROUND(E33/1000,1)</f>
        <v>4.9000000000000004</v>
      </c>
      <c r="G33" s="10" t="s">
        <v>65</v>
      </c>
    </row>
    <row r="34" spans="1:7" x14ac:dyDescent="0.25">
      <c r="A34" s="36" t="s">
        <v>15</v>
      </c>
      <c r="B34" s="7" t="s">
        <v>66</v>
      </c>
      <c r="C34" s="37">
        <v>35000</v>
      </c>
      <c r="D34" s="28">
        <v>36000</v>
      </c>
      <c r="E34" s="13">
        <f>D34-C34</f>
        <v>1000</v>
      </c>
      <c r="F34" s="29">
        <f>ROUND(E34/1000,1)</f>
        <v>1</v>
      </c>
      <c r="G34" s="10" t="s">
        <v>67</v>
      </c>
    </row>
    <row r="35" spans="1:7" x14ac:dyDescent="0.25">
      <c r="A35" s="46" t="s">
        <v>2</v>
      </c>
      <c r="B35" s="49"/>
      <c r="C35" s="49"/>
      <c r="D35" s="50"/>
      <c r="E35" s="22">
        <f>SUM(E33:E34)</f>
        <v>5860</v>
      </c>
      <c r="F35" s="22">
        <f>SUM(F33:F34)</f>
        <v>5.9</v>
      </c>
    </row>
    <row r="36" spans="1:7" x14ac:dyDescent="0.25">
      <c r="F36" s="18"/>
    </row>
    <row r="37" spans="1:7" x14ac:dyDescent="0.25">
      <c r="A37" s="45" t="s">
        <v>68</v>
      </c>
      <c r="B37" s="45"/>
      <c r="C37" s="45"/>
      <c r="D37" s="45"/>
      <c r="E37" s="45"/>
      <c r="F37" s="45"/>
      <c r="G37" s="45"/>
    </row>
    <row r="38" spans="1:7" ht="25.5" x14ac:dyDescent="0.25">
      <c r="A38" s="24" t="s">
        <v>1</v>
      </c>
      <c r="B38" s="7" t="s">
        <v>0</v>
      </c>
      <c r="C38" s="6" t="s">
        <v>7</v>
      </c>
      <c r="D38" s="6" t="s">
        <v>8</v>
      </c>
      <c r="E38" s="6" t="s">
        <v>3</v>
      </c>
      <c r="F38" s="6" t="s">
        <v>4</v>
      </c>
      <c r="G38" s="10" t="s">
        <v>5</v>
      </c>
    </row>
    <row r="39" spans="1:7" ht="25.5" x14ac:dyDescent="0.25">
      <c r="A39" s="24" t="s">
        <v>23</v>
      </c>
      <c r="B39" s="7" t="s">
        <v>70</v>
      </c>
      <c r="C39" s="13">
        <v>53148.82</v>
      </c>
      <c r="D39" s="28">
        <v>61678.43</v>
      </c>
      <c r="E39" s="13">
        <f>D39-C39</f>
        <v>8529.61</v>
      </c>
      <c r="F39" s="29">
        <f>ROUND(E39/1000,1)</f>
        <v>8.5</v>
      </c>
      <c r="G39" s="10" t="s">
        <v>69</v>
      </c>
    </row>
    <row r="40" spans="1:7" ht="25.5" x14ac:dyDescent="0.25">
      <c r="A40" s="36" t="s">
        <v>25</v>
      </c>
      <c r="B40" s="7" t="s">
        <v>71</v>
      </c>
      <c r="C40" s="37">
        <v>16051.18</v>
      </c>
      <c r="D40" s="28">
        <v>18621.57</v>
      </c>
      <c r="E40" s="13">
        <f>D40-C40</f>
        <v>2570.3899999999994</v>
      </c>
      <c r="F40" s="29">
        <f>ROUND(E40/1000,1)</f>
        <v>2.6</v>
      </c>
      <c r="G40" s="10" t="s">
        <v>72</v>
      </c>
    </row>
    <row r="41" spans="1:7" x14ac:dyDescent="0.25">
      <c r="A41" s="46" t="s">
        <v>2</v>
      </c>
      <c r="B41" s="49"/>
      <c r="C41" s="49"/>
      <c r="D41" s="50"/>
      <c r="E41" s="22">
        <f>SUM(E39:E40)</f>
        <v>11100</v>
      </c>
      <c r="F41" s="22">
        <f>SUM(F39:F40)</f>
        <v>11.1</v>
      </c>
    </row>
    <row r="42" spans="1:7" x14ac:dyDescent="0.25">
      <c r="F42" s="18"/>
    </row>
    <row r="43" spans="1:7" x14ac:dyDescent="0.25">
      <c r="A43" s="1"/>
      <c r="B43" s="1"/>
      <c r="C43" s="2"/>
      <c r="D43" s="2"/>
      <c r="E43" s="2"/>
      <c r="F43" s="3"/>
      <c r="G43" s="4"/>
    </row>
    <row r="44" spans="1:7" x14ac:dyDescent="0.25">
      <c r="A44" s="45" t="s">
        <v>73</v>
      </c>
      <c r="B44" s="45"/>
      <c r="C44" s="45"/>
      <c r="D44" s="45"/>
      <c r="E44" s="45"/>
      <c r="F44" s="45"/>
      <c r="G44" s="45"/>
    </row>
    <row r="45" spans="1:7" ht="25.5" x14ac:dyDescent="0.25">
      <c r="A45" s="6" t="s">
        <v>1</v>
      </c>
      <c r="B45" s="6" t="s">
        <v>0</v>
      </c>
      <c r="C45" s="6" t="s">
        <v>7</v>
      </c>
      <c r="D45" s="6" t="s">
        <v>8</v>
      </c>
      <c r="E45" s="6" t="s">
        <v>3</v>
      </c>
      <c r="F45" s="6" t="s">
        <v>4</v>
      </c>
      <c r="G45" s="6" t="s">
        <v>5</v>
      </c>
    </row>
    <row r="46" spans="1:7" ht="38.25" x14ac:dyDescent="0.25">
      <c r="A46" s="14" t="s">
        <v>74</v>
      </c>
      <c r="B46" s="7" t="s">
        <v>75</v>
      </c>
      <c r="C46" s="9">
        <v>6025055.6699999999</v>
      </c>
      <c r="D46" s="8">
        <v>6775242.9400000004</v>
      </c>
      <c r="E46" s="8">
        <f>D46-C46</f>
        <v>750187.27000000048</v>
      </c>
      <c r="F46" s="9">
        <f t="shared" ref="F46" si="2">ROUND(E46/1000,1)</f>
        <v>750.2</v>
      </c>
      <c r="G46" s="10" t="s">
        <v>76</v>
      </c>
    </row>
    <row r="47" spans="1:7" x14ac:dyDescent="0.25">
      <c r="A47" s="46" t="s">
        <v>2</v>
      </c>
      <c r="B47" s="47"/>
      <c r="C47" s="47"/>
      <c r="D47" s="48"/>
      <c r="E47" s="23">
        <f>SUM(E46:E46)</f>
        <v>750187.27000000048</v>
      </c>
      <c r="F47" s="25">
        <f>ROUND(E47/1000,1)</f>
        <v>750.2</v>
      </c>
      <c r="G47" s="38"/>
    </row>
    <row r="48" spans="1:7" x14ac:dyDescent="0.25">
      <c r="A48" s="1"/>
      <c r="B48" s="1"/>
      <c r="C48" s="2"/>
      <c r="D48" s="2"/>
      <c r="E48" s="2"/>
      <c r="F48" s="3"/>
      <c r="G48" s="4"/>
    </row>
    <row r="49" spans="1:7" hidden="1" x14ac:dyDescent="0.25">
      <c r="A49" s="45" t="s">
        <v>12</v>
      </c>
      <c r="B49" s="45"/>
      <c r="C49" s="45"/>
      <c r="D49" s="45"/>
      <c r="E49" s="45"/>
      <c r="F49" s="45"/>
      <c r="G49" s="45"/>
    </row>
    <row r="50" spans="1:7" ht="25.5" hidden="1" x14ac:dyDescent="0.25">
      <c r="A50" s="6" t="s">
        <v>1</v>
      </c>
      <c r="B50" s="6" t="s">
        <v>0</v>
      </c>
      <c r="C50" s="6" t="s">
        <v>7</v>
      </c>
      <c r="D50" s="6" t="s">
        <v>8</v>
      </c>
      <c r="E50" s="6" t="s">
        <v>3</v>
      </c>
      <c r="F50" s="6" t="s">
        <v>4</v>
      </c>
      <c r="G50" s="6" t="s">
        <v>5</v>
      </c>
    </row>
    <row r="51" spans="1:7" ht="29.25" hidden="1" customHeight="1" x14ac:dyDescent="0.25">
      <c r="A51" s="24" t="s">
        <v>13</v>
      </c>
      <c r="B51" s="7" t="s">
        <v>14</v>
      </c>
      <c r="C51" s="9"/>
      <c r="D51" s="8"/>
      <c r="E51" s="8"/>
      <c r="F51" s="9"/>
      <c r="G51" s="10" t="s">
        <v>45</v>
      </c>
    </row>
    <row r="52" spans="1:7" hidden="1" x14ac:dyDescent="0.25">
      <c r="A52" s="24" t="s">
        <v>20</v>
      </c>
      <c r="B52" s="7" t="s">
        <v>53</v>
      </c>
      <c r="C52" s="9"/>
      <c r="D52" s="8"/>
      <c r="E52" s="8"/>
      <c r="F52" s="9"/>
      <c r="G52" s="10" t="s">
        <v>52</v>
      </c>
    </row>
    <row r="53" spans="1:7" ht="24" hidden="1" x14ac:dyDescent="0.25">
      <c r="A53" s="24" t="s">
        <v>37</v>
      </c>
      <c r="B53" s="7" t="s">
        <v>46</v>
      </c>
      <c r="C53" s="9"/>
      <c r="D53" s="8"/>
      <c r="E53" s="8"/>
      <c r="F53" s="9"/>
      <c r="G53" s="10" t="s">
        <v>47</v>
      </c>
    </row>
    <row r="54" spans="1:7" ht="25.5" hidden="1" customHeight="1" x14ac:dyDescent="0.25">
      <c r="A54" s="24" t="s">
        <v>21</v>
      </c>
      <c r="B54" s="7" t="s">
        <v>22</v>
      </c>
      <c r="C54" s="9"/>
      <c r="D54" s="8"/>
      <c r="E54" s="8"/>
      <c r="F54" s="9"/>
      <c r="G54" s="10" t="s">
        <v>48</v>
      </c>
    </row>
    <row r="55" spans="1:7" ht="25.5" hidden="1" customHeight="1" x14ac:dyDescent="0.25">
      <c r="A55" s="24" t="s">
        <v>21</v>
      </c>
      <c r="B55" s="7" t="s">
        <v>22</v>
      </c>
      <c r="C55" s="9"/>
      <c r="D55" s="8"/>
      <c r="E55" s="8"/>
      <c r="F55" s="9"/>
      <c r="G55" s="10" t="s">
        <v>52</v>
      </c>
    </row>
    <row r="56" spans="1:7" hidden="1" x14ac:dyDescent="0.25">
      <c r="A56" s="52" t="s">
        <v>2</v>
      </c>
      <c r="B56" s="52"/>
      <c r="C56" s="52"/>
      <c r="D56" s="52"/>
      <c r="E56" s="22">
        <f>SUM(E51:E55)</f>
        <v>0</v>
      </c>
      <c r="F56" s="22">
        <f>SUM(F51:F55)</f>
        <v>0</v>
      </c>
      <c r="G56" s="11"/>
    </row>
    <row r="57" spans="1:7" x14ac:dyDescent="0.25">
      <c r="A57" s="45" t="s">
        <v>77</v>
      </c>
      <c r="B57" s="45"/>
      <c r="C57" s="45"/>
      <c r="D57" s="45"/>
      <c r="E57" s="45"/>
      <c r="F57" s="45"/>
      <c r="G57" s="45"/>
    </row>
    <row r="58" spans="1:7" ht="25.5" x14ac:dyDescent="0.25">
      <c r="A58" s="6" t="s">
        <v>1</v>
      </c>
      <c r="B58" s="6" t="s">
        <v>0</v>
      </c>
      <c r="C58" s="6" t="s">
        <v>7</v>
      </c>
      <c r="D58" s="6" t="s">
        <v>8</v>
      </c>
      <c r="E58" s="6" t="s">
        <v>3</v>
      </c>
      <c r="F58" s="6" t="s">
        <v>4</v>
      </c>
      <c r="G58" s="6" t="s">
        <v>5</v>
      </c>
    </row>
    <row r="59" spans="1:7" ht="38.25" x14ac:dyDescent="0.25">
      <c r="A59" s="14" t="s">
        <v>78</v>
      </c>
      <c r="B59" s="7" t="s">
        <v>79</v>
      </c>
      <c r="C59" s="9">
        <v>3000900</v>
      </c>
      <c r="D59" s="8">
        <v>3053700</v>
      </c>
      <c r="E59" s="8">
        <f>D59-C59</f>
        <v>52800</v>
      </c>
      <c r="F59" s="9">
        <f t="shared" ref="F59" si="3">ROUND(E59/1000,1)</f>
        <v>52.8</v>
      </c>
      <c r="G59" s="10" t="s">
        <v>80</v>
      </c>
    </row>
    <row r="60" spans="1:7" x14ac:dyDescent="0.25">
      <c r="A60" s="46" t="s">
        <v>2</v>
      </c>
      <c r="B60" s="47"/>
      <c r="C60" s="47"/>
      <c r="D60" s="48"/>
      <c r="E60" s="23">
        <f>SUM(E59:E59)</f>
        <v>52800</v>
      </c>
      <c r="F60" s="25">
        <f>ROUND(E60/1000,1)</f>
        <v>52.8</v>
      </c>
      <c r="G60" s="38"/>
    </row>
    <row r="61" spans="1:7" x14ac:dyDescent="0.25">
      <c r="A61" s="1"/>
      <c r="B61" s="1"/>
      <c r="C61" s="2"/>
      <c r="D61" s="2"/>
      <c r="E61" s="2"/>
      <c r="F61" s="3"/>
      <c r="G61" s="4"/>
    </row>
    <row r="62" spans="1:7" x14ac:dyDescent="0.25">
      <c r="A62" s="1"/>
      <c r="B62" s="1"/>
      <c r="C62" s="2"/>
      <c r="D62" s="2"/>
      <c r="E62" s="2"/>
      <c r="F62" s="3"/>
      <c r="G62" s="4"/>
    </row>
    <row r="63" spans="1:7" ht="15.75" x14ac:dyDescent="0.25">
      <c r="B63" s="51" t="s">
        <v>6</v>
      </c>
      <c r="C63" s="51"/>
      <c r="D63" s="51"/>
      <c r="E63" s="51"/>
      <c r="F63" s="5">
        <f>F8+F13+F29+F35+F47+F56+F41+F60</f>
        <v>1149.3</v>
      </c>
    </row>
    <row r="64" spans="1:7" x14ac:dyDescent="0.25">
      <c r="F64" s="26"/>
    </row>
  </sheetData>
  <mergeCells count="19">
    <mergeCell ref="B63:E63"/>
    <mergeCell ref="A10:G10"/>
    <mergeCell ref="A13:D13"/>
    <mergeCell ref="A15:G15"/>
    <mergeCell ref="A49:G49"/>
    <mergeCell ref="A31:G31"/>
    <mergeCell ref="A56:D56"/>
    <mergeCell ref="A57:G57"/>
    <mergeCell ref="A60:D60"/>
    <mergeCell ref="A1:G1"/>
    <mergeCell ref="A2:G2"/>
    <mergeCell ref="A44:G44"/>
    <mergeCell ref="A47:D47"/>
    <mergeCell ref="A8:D8"/>
    <mergeCell ref="A29:D29"/>
    <mergeCell ref="A35:D35"/>
    <mergeCell ref="A5:G5"/>
    <mergeCell ref="A37:G37"/>
    <mergeCell ref="A41:D41"/>
  </mergeCells>
  <pageMargins left="0.70866141732283472" right="0.51181102362204722" top="0.55118110236220474" bottom="0.55118110236220474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2023-03-30T12:07:32Z</dcterms:modified>
</cp:coreProperties>
</file>