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8" windowWidth="14808" windowHeight="7716" tabRatio="864"/>
  </bookViews>
  <sheets>
    <sheet name="Лист1" sheetId="1" r:id="rId1"/>
  </sheets>
  <definedNames>
    <definedName name="_xlnm.Print_Area" localSheetId="0">Лист1!$A$1:$G$48</definedName>
  </definedNames>
  <calcPr calcId="114210"/>
</workbook>
</file>

<file path=xl/calcChain.xml><?xml version="1.0" encoding="utf-8"?>
<calcChain xmlns="http://schemas.openxmlformats.org/spreadsheetml/2006/main">
  <c r="F48" i="1"/>
  <c r="F45"/>
  <c r="E45"/>
  <c r="E44"/>
  <c r="F44"/>
  <c r="E43"/>
  <c r="F38"/>
  <c r="E38"/>
  <c r="E37"/>
  <c r="F37"/>
  <c r="E36"/>
  <c r="E20"/>
  <c r="F20"/>
  <c r="E21"/>
  <c r="F21"/>
  <c r="E22"/>
  <c r="F22"/>
  <c r="E23"/>
  <c r="F23"/>
  <c r="E24"/>
  <c r="F24"/>
  <c r="E19"/>
  <c r="F19"/>
  <c r="E8"/>
  <c r="F8"/>
  <c r="E7"/>
  <c r="F7"/>
  <c r="F43"/>
  <c r="F36"/>
  <c r="F9"/>
  <c r="E9"/>
  <c r="E16"/>
  <c r="F16"/>
  <c r="E15"/>
  <c r="F15"/>
  <c r="E17"/>
  <c r="F17"/>
  <c r="E18"/>
  <c r="F18"/>
  <c r="E14"/>
  <c r="E25"/>
  <c r="F14"/>
  <c r="F25"/>
  <c r="E30"/>
  <c r="E31"/>
  <c r="F30"/>
  <c r="F31"/>
</calcChain>
</file>

<file path=xl/sharedStrings.xml><?xml version="1.0" encoding="utf-8"?>
<sst xmlns="http://schemas.openxmlformats.org/spreadsheetml/2006/main" count="99" uniqueCount="65">
  <si>
    <t>КБК</t>
  </si>
  <si>
    <t>Первоначальная сумма (руб)</t>
  </si>
  <si>
    <t>Итоговая сумма
(руб)</t>
  </si>
  <si>
    <t>Внесенные изменения (руб)</t>
  </si>
  <si>
    <t>Наименование показателя</t>
  </si>
  <si>
    <t>Итого изменений по подразделу:</t>
  </si>
  <si>
    <t>Финансово-экономическое обоснование внесения изменений в решение СД "О местном бюджете на 2020 год"</t>
  </si>
  <si>
    <t>Обоснование (цель) внесенных изменений</t>
  </si>
  <si>
    <t>Внесенные изменения (тыс. руб.)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</si>
  <si>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</si>
  <si>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0104 93.0.00.91010 244 226/046</t>
  </si>
  <si>
    <t>0104 93.0.00.91010 244 310/814</t>
  </si>
  <si>
    <t>Заработная плата Главы МО</t>
  </si>
  <si>
    <t>0102 91.0.00.91010 121 211</t>
  </si>
  <si>
    <t>Отчисления от з/п Главы МО</t>
  </si>
  <si>
    <t>0102 91.0.00.91010 129 213</t>
  </si>
  <si>
    <t>Командировочные расходы - суточные</t>
  </si>
  <si>
    <t>Оплата льготного проезда</t>
  </si>
  <si>
    <t>Командировочные расходы - проезд</t>
  </si>
  <si>
    <t>Командировочные расходы - проживание</t>
  </si>
  <si>
    <t>В связи с увеличенной длительностью и уменьшения количества служебных командировок.</t>
  </si>
  <si>
    <t>Оплата льготной дороги в будущем периоде.</t>
  </si>
  <si>
    <t>0104 93.0.00.91010 122 212/610</t>
  </si>
  <si>
    <t>0104 93.0.00.91010 122 214/831</t>
  </si>
  <si>
    <t>0104 93.0.00.91010 122 226/620</t>
  </si>
  <si>
    <t>0104 93.0.00.91010 122 226/630</t>
  </si>
  <si>
    <t>Увеличение объема почтовых отправлений.</t>
  </si>
  <si>
    <t>Услуги связи</t>
  </si>
  <si>
    <t>0104 93.0.00.91010 244 221</t>
  </si>
  <si>
    <t>Транспортные услуги</t>
  </si>
  <si>
    <t>Значительное увеличение объема перевозок ТМЦ и ОС.</t>
  </si>
  <si>
    <t>0104 93.0.00.91010 244 222/500</t>
  </si>
  <si>
    <t>Другие услуги</t>
  </si>
  <si>
    <t>Уточнение суммы за приобретение антивирусной программы.</t>
  </si>
  <si>
    <t>Обучение, курсы, семинары</t>
  </si>
  <si>
    <t>0104 93.0.00.91010 244 226/049</t>
  </si>
  <si>
    <t>Пройдены программы проф. переподготовки 3 сотрудниками, при начальном плане 7 сотрудников.</t>
  </si>
  <si>
    <t>Приобретение ОС</t>
  </si>
  <si>
    <t>Приобретение ТМЦ</t>
  </si>
  <si>
    <t>0104 93.0.00.91010 244 346</t>
  </si>
  <si>
    <t>Экономия средств по приобретению ТМЦ.</t>
  </si>
  <si>
    <t>Уплата налога на имущество</t>
  </si>
  <si>
    <t>0104 93.0.00.91010 851 291</t>
  </si>
  <si>
    <t>Уточнение налоговых платежей по итогам года.</t>
  </si>
  <si>
    <t>Проведение кадастровых работ по оформлению земельных участков</t>
  </si>
  <si>
    <t>0412 98.0.00.93020 244 226/046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</si>
  <si>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0412 "Другие вопросы в области национальной экономики"</t>
    </r>
  </si>
  <si>
    <t>Заключительный этап проведения кадастровых работ предвидится в очередном 2021 году. Работы оплачиваются по факту выполнения.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</si>
  <si>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0102 "Функционирование высшего должностного лица субъекта Российской Федерации и муниципального образования"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</si>
  <si>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0501 "Жилищное хозяйство"</t>
    </r>
  </si>
  <si>
    <t>Проведение текущего ремонта в жилых помещениях, находящихся в муниципальной собственности</t>
  </si>
  <si>
    <t>0501 98.0.00.96100 244 225/770</t>
  </si>
  <si>
    <t>0501 98.0.00.96100 244 346</t>
  </si>
  <si>
    <t>Принято решение не проводить ремонтные работы в одном и запланированных жилых помещений.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</si>
  <si>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0503 "Благоустройство"</t>
    </r>
  </si>
  <si>
    <t>Благоустройство территорий поселения</t>
  </si>
  <si>
    <t>0503 32.5.00.89250 244 225/770</t>
  </si>
  <si>
    <t>Экономия средств. Запланированные работы выполнены и оплачены в полном объеме.</t>
  </si>
  <si>
    <t>Ремонт линии электропередач уличного освещения</t>
  </si>
  <si>
    <t>0503 98.0.00.96040 244 225/770</t>
  </si>
  <si>
    <t>Не предвиденные работы по ремонту линии уличного освещения.</t>
  </si>
  <si>
    <t>Не приобретены источники бесперебойного питания.</t>
  </si>
  <si>
    <t>Итого изменений в расходную часть:</t>
  </si>
  <si>
    <t>Увеличение расходов связано со вступлением в должность нового Главы муниципального образования.</t>
  </si>
  <si>
    <t>заседание СД от 20.11.2020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</si>
</sst>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0" fontId="0" fillId="0" borderId="0" xfId="0" applyAlignment="1">
      <alignment horizontal="right"/>
    </xf>
    <xf numFmtId="164" fontId="7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abSelected="1" topLeftCell="A34" workbookViewId="0">
      <selection activeCell="F8" sqref="F8"/>
    </sheetView>
  </sheetViews>
  <sheetFormatPr defaultRowHeight="14.4"/>
  <cols>
    <col min="1" max="1" width="26.109375" customWidth="1"/>
    <col min="2" max="2" width="27.6640625" customWidth="1"/>
    <col min="3" max="6" width="12.33203125" customWidth="1"/>
    <col min="7" max="7" width="66.109375" customWidth="1"/>
  </cols>
  <sheetData>
    <row r="1" spans="1:7">
      <c r="A1" s="17" t="s">
        <v>6</v>
      </c>
      <c r="B1" s="17"/>
      <c r="C1" s="17"/>
      <c r="D1" s="17"/>
      <c r="E1" s="17"/>
      <c r="F1" s="17"/>
      <c r="G1" s="17"/>
    </row>
    <row r="2" spans="1:7">
      <c r="A2" s="18" t="s">
        <v>64</v>
      </c>
      <c r="B2" s="18"/>
      <c r="C2" s="18"/>
      <c r="D2" s="18"/>
      <c r="E2" s="18"/>
      <c r="F2" s="18"/>
      <c r="G2" s="18"/>
    </row>
    <row r="3" spans="1:7" ht="6" customHeight="1"/>
    <row r="5" spans="1:7">
      <c r="A5" s="19" t="s">
        <v>48</v>
      </c>
      <c r="B5" s="19"/>
      <c r="C5" s="19"/>
      <c r="D5" s="19"/>
      <c r="E5" s="19"/>
      <c r="F5" s="19"/>
      <c r="G5" s="19"/>
    </row>
    <row r="6" spans="1:7" ht="41.4">
      <c r="A6" s="4" t="s">
        <v>4</v>
      </c>
      <c r="B6" s="4" t="s">
        <v>0</v>
      </c>
      <c r="C6" s="4" t="s">
        <v>1</v>
      </c>
      <c r="D6" s="4" t="s">
        <v>2</v>
      </c>
      <c r="E6" s="4" t="s">
        <v>3</v>
      </c>
      <c r="F6" s="4" t="s">
        <v>8</v>
      </c>
      <c r="G6" s="4" t="s">
        <v>7</v>
      </c>
    </row>
    <row r="7" spans="1:7">
      <c r="A7" s="6" t="s">
        <v>12</v>
      </c>
      <c r="B7" s="5" t="s">
        <v>13</v>
      </c>
      <c r="C7" s="3">
        <v>2642700</v>
      </c>
      <c r="D7" s="3">
        <v>2659300</v>
      </c>
      <c r="E7" s="3">
        <f>D7-C7</f>
        <v>16600</v>
      </c>
      <c r="F7" s="7">
        <f>ROUND(E7/1000,1)</f>
        <v>16.600000000000001</v>
      </c>
      <c r="G7" s="22" t="s">
        <v>63</v>
      </c>
    </row>
    <row r="8" spans="1:7">
      <c r="A8" s="6" t="s">
        <v>14</v>
      </c>
      <c r="B8" s="5" t="s">
        <v>15</v>
      </c>
      <c r="C8" s="3">
        <v>627200</v>
      </c>
      <c r="D8" s="3">
        <v>652000</v>
      </c>
      <c r="E8" s="3">
        <f>D8-C8</f>
        <v>24800</v>
      </c>
      <c r="F8" s="7">
        <f>ROUND(E8/1000,1)</f>
        <v>24.8</v>
      </c>
      <c r="G8" s="23"/>
    </row>
    <row r="9" spans="1:7">
      <c r="A9" s="20" t="s">
        <v>5</v>
      </c>
      <c r="B9" s="21"/>
      <c r="C9" s="8"/>
      <c r="D9" s="8"/>
      <c r="E9" s="8">
        <f>SUM(E3:E8)</f>
        <v>41400</v>
      </c>
      <c r="F9" s="9">
        <f>SUM(F3:F8)</f>
        <v>41.400000000000006</v>
      </c>
      <c r="G9" s="2"/>
    </row>
    <row r="10" spans="1:7">
      <c r="A10" s="11"/>
      <c r="B10" s="11"/>
      <c r="C10" s="12"/>
      <c r="D10" s="12"/>
      <c r="E10" s="12"/>
      <c r="F10" s="13"/>
      <c r="G10" s="14"/>
    </row>
    <row r="12" spans="1:7" ht="28.5" customHeight="1">
      <c r="A12" s="19" t="s">
        <v>9</v>
      </c>
      <c r="B12" s="19"/>
      <c r="C12" s="19"/>
      <c r="D12" s="19"/>
      <c r="E12" s="19"/>
      <c r="F12" s="19"/>
      <c r="G12" s="19"/>
    </row>
    <row r="13" spans="1:7" s="1" customFormat="1" ht="41.4">
      <c r="A13" s="4" t="s">
        <v>4</v>
      </c>
      <c r="B13" s="4" t="s">
        <v>0</v>
      </c>
      <c r="C13" s="4" t="s">
        <v>1</v>
      </c>
      <c r="D13" s="4" t="s">
        <v>2</v>
      </c>
      <c r="E13" s="4" t="s">
        <v>3</v>
      </c>
      <c r="F13" s="4" t="s">
        <v>8</v>
      </c>
      <c r="G13" s="4" t="s">
        <v>7</v>
      </c>
    </row>
    <row r="14" spans="1:7" s="1" customFormat="1" ht="27.6">
      <c r="A14" s="6" t="s">
        <v>16</v>
      </c>
      <c r="B14" s="5" t="s">
        <v>22</v>
      </c>
      <c r="C14" s="3">
        <v>21600</v>
      </c>
      <c r="D14" s="3">
        <v>26000</v>
      </c>
      <c r="E14" s="3">
        <f t="shared" ref="E14:E24" si="0">D14-C14</f>
        <v>4400</v>
      </c>
      <c r="F14" s="7">
        <f t="shared" ref="F14:F24" si="1">ROUND(E14/1000,1)</f>
        <v>4.4000000000000004</v>
      </c>
      <c r="G14" s="6" t="s">
        <v>20</v>
      </c>
    </row>
    <row r="15" spans="1:7" s="1" customFormat="1" ht="13.8">
      <c r="A15" s="6" t="s">
        <v>17</v>
      </c>
      <c r="B15" s="5" t="s">
        <v>23</v>
      </c>
      <c r="C15" s="3">
        <v>465000</v>
      </c>
      <c r="D15" s="3">
        <v>128500</v>
      </c>
      <c r="E15" s="3">
        <f t="shared" si="0"/>
        <v>-336500</v>
      </c>
      <c r="F15" s="7">
        <f t="shared" si="1"/>
        <v>-336.5</v>
      </c>
      <c r="G15" s="6" t="s">
        <v>21</v>
      </c>
    </row>
    <row r="16" spans="1:7" s="1" customFormat="1" ht="27.6">
      <c r="A16" s="6" t="s">
        <v>18</v>
      </c>
      <c r="B16" s="5" t="s">
        <v>24</v>
      </c>
      <c r="C16" s="3">
        <v>99900</v>
      </c>
      <c r="D16" s="3">
        <v>74200</v>
      </c>
      <c r="E16" s="3">
        <f t="shared" si="0"/>
        <v>-25700</v>
      </c>
      <c r="F16" s="7">
        <f t="shared" si="1"/>
        <v>-25.7</v>
      </c>
      <c r="G16" s="6" t="s">
        <v>20</v>
      </c>
    </row>
    <row r="17" spans="1:7" s="1" customFormat="1" ht="27.6">
      <c r="A17" s="6" t="s">
        <v>19</v>
      </c>
      <c r="B17" s="5" t="s">
        <v>25</v>
      </c>
      <c r="C17" s="3">
        <v>183800</v>
      </c>
      <c r="D17" s="3">
        <v>173700</v>
      </c>
      <c r="E17" s="3">
        <f t="shared" si="0"/>
        <v>-10100</v>
      </c>
      <c r="F17" s="7">
        <f t="shared" si="1"/>
        <v>-10.1</v>
      </c>
      <c r="G17" s="6" t="s">
        <v>20</v>
      </c>
    </row>
    <row r="18" spans="1:7" s="1" customFormat="1" ht="13.8">
      <c r="A18" s="6" t="s">
        <v>27</v>
      </c>
      <c r="B18" s="5" t="s">
        <v>28</v>
      </c>
      <c r="C18" s="3">
        <v>376600</v>
      </c>
      <c r="D18" s="3">
        <v>378700</v>
      </c>
      <c r="E18" s="3">
        <f t="shared" si="0"/>
        <v>2100</v>
      </c>
      <c r="F18" s="7">
        <f t="shared" si="1"/>
        <v>2.1</v>
      </c>
      <c r="G18" s="6" t="s">
        <v>26</v>
      </c>
    </row>
    <row r="19" spans="1:7" s="1" customFormat="1" ht="13.8">
      <c r="A19" s="6" t="s">
        <v>29</v>
      </c>
      <c r="B19" s="5" t="s">
        <v>31</v>
      </c>
      <c r="C19" s="3">
        <v>10000</v>
      </c>
      <c r="D19" s="3">
        <v>17700</v>
      </c>
      <c r="E19" s="3">
        <f t="shared" si="0"/>
        <v>7700</v>
      </c>
      <c r="F19" s="7">
        <f t="shared" si="1"/>
        <v>7.7</v>
      </c>
      <c r="G19" s="6" t="s">
        <v>30</v>
      </c>
    </row>
    <row r="20" spans="1:7" s="1" customFormat="1" ht="13.8">
      <c r="A20" s="6" t="s">
        <v>32</v>
      </c>
      <c r="B20" s="5" t="s">
        <v>10</v>
      </c>
      <c r="C20" s="3">
        <v>730800</v>
      </c>
      <c r="D20" s="3">
        <v>729000</v>
      </c>
      <c r="E20" s="3">
        <f t="shared" si="0"/>
        <v>-1800</v>
      </c>
      <c r="F20" s="7">
        <f t="shared" si="1"/>
        <v>-1.8</v>
      </c>
      <c r="G20" s="6" t="s">
        <v>33</v>
      </c>
    </row>
    <row r="21" spans="1:7" s="1" customFormat="1" ht="27.6">
      <c r="A21" s="6" t="s">
        <v>34</v>
      </c>
      <c r="B21" s="5" t="s">
        <v>35</v>
      </c>
      <c r="C21" s="3">
        <v>47000</v>
      </c>
      <c r="D21" s="3">
        <v>14200</v>
      </c>
      <c r="E21" s="3">
        <f t="shared" si="0"/>
        <v>-32800</v>
      </c>
      <c r="F21" s="7">
        <f t="shared" si="1"/>
        <v>-32.799999999999997</v>
      </c>
      <c r="G21" s="6" t="s">
        <v>36</v>
      </c>
    </row>
    <row r="22" spans="1:7" s="1" customFormat="1" ht="13.8">
      <c r="A22" s="6" t="s">
        <v>37</v>
      </c>
      <c r="B22" s="5" t="s">
        <v>11</v>
      </c>
      <c r="C22" s="3">
        <v>83800</v>
      </c>
      <c r="D22" s="3">
        <v>70500</v>
      </c>
      <c r="E22" s="3">
        <f t="shared" si="0"/>
        <v>-13300</v>
      </c>
      <c r="F22" s="7">
        <f t="shared" si="1"/>
        <v>-13.3</v>
      </c>
      <c r="G22" s="6" t="s">
        <v>61</v>
      </c>
    </row>
    <row r="23" spans="1:7" s="1" customFormat="1" ht="13.8">
      <c r="A23" s="6" t="s">
        <v>38</v>
      </c>
      <c r="B23" s="5" t="s">
        <v>39</v>
      </c>
      <c r="C23" s="3">
        <v>80000</v>
      </c>
      <c r="D23" s="3">
        <v>63000</v>
      </c>
      <c r="E23" s="3">
        <f t="shared" si="0"/>
        <v>-17000</v>
      </c>
      <c r="F23" s="7">
        <f t="shared" si="1"/>
        <v>-17</v>
      </c>
      <c r="G23" s="6" t="s">
        <v>40</v>
      </c>
    </row>
    <row r="24" spans="1:7" s="1" customFormat="1" ht="13.8">
      <c r="A24" s="6" t="s">
        <v>41</v>
      </c>
      <c r="B24" s="5" t="s">
        <v>42</v>
      </c>
      <c r="C24" s="3">
        <v>286600</v>
      </c>
      <c r="D24" s="3">
        <v>165000</v>
      </c>
      <c r="E24" s="3">
        <f t="shared" si="0"/>
        <v>-121600</v>
      </c>
      <c r="F24" s="7">
        <f t="shared" si="1"/>
        <v>-121.6</v>
      </c>
      <c r="G24" s="6" t="s">
        <v>43</v>
      </c>
    </row>
    <row r="25" spans="1:7">
      <c r="A25" s="20" t="s">
        <v>5</v>
      </c>
      <c r="B25" s="21"/>
      <c r="C25" s="8"/>
      <c r="D25" s="8"/>
      <c r="E25" s="8">
        <f>SUM(E14:E24)</f>
        <v>-544600</v>
      </c>
      <c r="F25" s="9">
        <f>SUM(F14:F24)</f>
        <v>-544.6</v>
      </c>
      <c r="G25" s="2"/>
    </row>
    <row r="28" spans="1:7">
      <c r="A28" s="19" t="s">
        <v>46</v>
      </c>
      <c r="B28" s="19"/>
      <c r="C28" s="19"/>
      <c r="D28" s="19"/>
      <c r="E28" s="19"/>
      <c r="F28" s="19"/>
      <c r="G28" s="19"/>
    </row>
    <row r="29" spans="1:7" ht="41.4">
      <c r="A29" s="4" t="s">
        <v>4</v>
      </c>
      <c r="B29" s="4" t="s">
        <v>0</v>
      </c>
      <c r="C29" s="4" t="s">
        <v>1</v>
      </c>
      <c r="D29" s="4" t="s">
        <v>2</v>
      </c>
      <c r="E29" s="4" t="s">
        <v>3</v>
      </c>
      <c r="F29" s="4" t="s">
        <v>8</v>
      </c>
      <c r="G29" s="4" t="s">
        <v>7</v>
      </c>
    </row>
    <row r="30" spans="1:7" ht="41.4">
      <c r="A30" s="6" t="s">
        <v>44</v>
      </c>
      <c r="B30" s="5" t="s">
        <v>45</v>
      </c>
      <c r="C30" s="3">
        <v>60000</v>
      </c>
      <c r="D30" s="3">
        <v>0</v>
      </c>
      <c r="E30" s="3">
        <f>D30-C30</f>
        <v>-60000</v>
      </c>
      <c r="F30" s="7">
        <f>ROUND(E30/1000,1)</f>
        <v>-60</v>
      </c>
      <c r="G30" s="6" t="s">
        <v>47</v>
      </c>
    </row>
    <row r="31" spans="1:7">
      <c r="A31" s="20" t="s">
        <v>5</v>
      </c>
      <c r="B31" s="21"/>
      <c r="C31" s="8"/>
      <c r="D31" s="8"/>
      <c r="E31" s="8">
        <f>SUM(E30:E30)</f>
        <v>-60000</v>
      </c>
      <c r="F31" s="9">
        <f>SUM(F30:F30)</f>
        <v>-60</v>
      </c>
      <c r="G31" s="2"/>
    </row>
    <row r="34" spans="1:7">
      <c r="A34" s="19" t="s">
        <v>49</v>
      </c>
      <c r="B34" s="19"/>
      <c r="C34" s="19"/>
      <c r="D34" s="19"/>
      <c r="E34" s="19"/>
      <c r="F34" s="19"/>
      <c r="G34" s="19"/>
    </row>
    <row r="35" spans="1:7" ht="41.4">
      <c r="A35" s="4" t="s">
        <v>4</v>
      </c>
      <c r="B35" s="4" t="s">
        <v>0</v>
      </c>
      <c r="C35" s="4" t="s">
        <v>1</v>
      </c>
      <c r="D35" s="4" t="s">
        <v>2</v>
      </c>
      <c r="E35" s="4" t="s">
        <v>3</v>
      </c>
      <c r="F35" s="4" t="s">
        <v>8</v>
      </c>
      <c r="G35" s="4" t="s">
        <v>7</v>
      </c>
    </row>
    <row r="36" spans="1:7" ht="27" customHeight="1">
      <c r="A36" s="24" t="s">
        <v>50</v>
      </c>
      <c r="B36" s="5" t="s">
        <v>51</v>
      </c>
      <c r="C36" s="3">
        <v>209000</v>
      </c>
      <c r="D36" s="3">
        <v>190000</v>
      </c>
      <c r="E36" s="3">
        <f>D36-C36</f>
        <v>-19000</v>
      </c>
      <c r="F36" s="7">
        <f>ROUND(E36/1000,1)</f>
        <v>-19</v>
      </c>
      <c r="G36" s="24" t="s">
        <v>53</v>
      </c>
    </row>
    <row r="37" spans="1:7" ht="27" customHeight="1">
      <c r="A37" s="25"/>
      <c r="B37" s="5" t="s">
        <v>52</v>
      </c>
      <c r="C37" s="3">
        <v>55900</v>
      </c>
      <c r="D37" s="3">
        <v>48900</v>
      </c>
      <c r="E37" s="3">
        <f>D37-C37</f>
        <v>-7000</v>
      </c>
      <c r="F37" s="7">
        <f>ROUND(E37/1000,1)</f>
        <v>-7</v>
      </c>
      <c r="G37" s="25"/>
    </row>
    <row r="38" spans="1:7">
      <c r="A38" s="20" t="s">
        <v>5</v>
      </c>
      <c r="B38" s="21"/>
      <c r="C38" s="8"/>
      <c r="D38" s="8"/>
      <c r="E38" s="8">
        <f>SUM(E36:E37)</f>
        <v>-26000</v>
      </c>
      <c r="F38" s="9">
        <f>SUM(F36:F37)</f>
        <v>-26</v>
      </c>
      <c r="G38" s="2"/>
    </row>
    <row r="41" spans="1:7">
      <c r="A41" s="19" t="s">
        <v>54</v>
      </c>
      <c r="B41" s="19"/>
      <c r="C41" s="19"/>
      <c r="D41" s="19"/>
      <c r="E41" s="19"/>
      <c r="F41" s="19"/>
      <c r="G41" s="19"/>
    </row>
    <row r="42" spans="1:7" ht="41.4">
      <c r="A42" s="4" t="s">
        <v>4</v>
      </c>
      <c r="B42" s="4" t="s">
        <v>0</v>
      </c>
      <c r="C42" s="4" t="s">
        <v>1</v>
      </c>
      <c r="D42" s="4" t="s">
        <v>2</v>
      </c>
      <c r="E42" s="4" t="s">
        <v>3</v>
      </c>
      <c r="F42" s="4" t="s">
        <v>8</v>
      </c>
      <c r="G42" s="4" t="s">
        <v>7</v>
      </c>
    </row>
    <row r="43" spans="1:7" ht="27.6">
      <c r="A43" s="6" t="s">
        <v>55</v>
      </c>
      <c r="B43" s="5" t="s">
        <v>56</v>
      </c>
      <c r="C43" s="3">
        <v>296600</v>
      </c>
      <c r="D43" s="3">
        <v>232300</v>
      </c>
      <c r="E43" s="3">
        <f>D43-C43</f>
        <v>-64300</v>
      </c>
      <c r="F43" s="7">
        <f>ROUND(E43/1000,1)</f>
        <v>-64.3</v>
      </c>
      <c r="G43" s="6" t="s">
        <v>57</v>
      </c>
    </row>
    <row r="44" spans="1:7" ht="41.4">
      <c r="A44" s="10" t="s">
        <v>58</v>
      </c>
      <c r="B44" s="5" t="s">
        <v>59</v>
      </c>
      <c r="C44" s="3">
        <v>0</v>
      </c>
      <c r="D44" s="3">
        <v>31150</v>
      </c>
      <c r="E44" s="3">
        <f>D44-C44</f>
        <v>31150</v>
      </c>
      <c r="F44" s="7">
        <f>ROUND(E44/1000,1)</f>
        <v>31.2</v>
      </c>
      <c r="G44" s="6" t="s">
        <v>60</v>
      </c>
    </row>
    <row r="45" spans="1:7">
      <c r="A45" s="20" t="s">
        <v>5</v>
      </c>
      <c r="B45" s="21"/>
      <c r="C45" s="8"/>
      <c r="D45" s="8"/>
      <c r="E45" s="8">
        <f>SUM(E43:E44)</f>
        <v>-33150</v>
      </c>
      <c r="F45" s="9">
        <f>SUM(F43:F44)</f>
        <v>-33.099999999999994</v>
      </c>
      <c r="G45" s="2"/>
    </row>
    <row r="48" spans="1:7" ht="15.6">
      <c r="E48" s="15" t="s">
        <v>62</v>
      </c>
      <c r="F48" s="16">
        <f>F45+F38+F31+F25+F9</f>
        <v>-622.30000000000007</v>
      </c>
    </row>
  </sheetData>
  <mergeCells count="15">
    <mergeCell ref="A45:B45"/>
    <mergeCell ref="A34:G34"/>
    <mergeCell ref="A38:B38"/>
    <mergeCell ref="A36:A37"/>
    <mergeCell ref="G36:G37"/>
    <mergeCell ref="A41:G41"/>
    <mergeCell ref="A1:G1"/>
    <mergeCell ref="A2:G2"/>
    <mergeCell ref="A5:G5"/>
    <mergeCell ref="A9:B9"/>
    <mergeCell ref="A31:B31"/>
    <mergeCell ref="A12:G12"/>
    <mergeCell ref="A25:B25"/>
    <mergeCell ref="G7:G8"/>
    <mergeCell ref="A28:G28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2020-03-24T15:10:17Z</cp:lastPrinted>
  <dcterms:created xsi:type="dcterms:W3CDTF">2006-09-16T00:00:00Z</dcterms:created>
  <dcterms:modified xsi:type="dcterms:W3CDTF">2020-11-22T16:57:32Z</dcterms:modified>
</cp:coreProperties>
</file>