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8" windowWidth="14808" windowHeight="7776" tabRatio="864"/>
  </bookViews>
  <sheets>
    <sheet name="Лист1" sheetId="1" r:id="rId1"/>
  </sheets>
  <definedNames>
    <definedName name="_xlnm.Print_Area" localSheetId="0">Лист1!$A$1:$G$23</definedName>
  </definedNames>
  <calcPr calcId="114210"/>
</workbook>
</file>

<file path=xl/calcChain.xml><?xml version="1.0" encoding="utf-8"?>
<calcChain xmlns="http://schemas.openxmlformats.org/spreadsheetml/2006/main">
  <c r="F21" i="1"/>
  <c r="E21"/>
  <c r="E20"/>
  <c r="F20"/>
  <c r="E19"/>
  <c r="F19"/>
  <c r="E18"/>
  <c r="F18"/>
  <c r="C9"/>
  <c r="E9"/>
  <c r="F9"/>
  <c r="D9"/>
  <c r="C8"/>
  <c r="D8"/>
  <c r="E8"/>
  <c r="F8"/>
  <c r="E10"/>
  <c r="F10"/>
  <c r="E11"/>
  <c r="F11"/>
  <c r="E7"/>
  <c r="F7"/>
  <c r="C7"/>
  <c r="D7"/>
  <c r="E17"/>
  <c r="E12"/>
  <c r="F12"/>
  <c r="F17"/>
</calcChain>
</file>

<file path=xl/sharedStrings.xml><?xml version="1.0" encoding="utf-8"?>
<sst xmlns="http://schemas.openxmlformats.org/spreadsheetml/2006/main" count="43" uniqueCount="33">
  <si>
    <t>КБК</t>
  </si>
  <si>
    <t>Первоначальная сумма (руб)</t>
  </si>
  <si>
    <t>Итоговая сумма
(руб)</t>
  </si>
  <si>
    <t>Внесенные изменения (руб)</t>
  </si>
  <si>
    <t>Наименование показателя</t>
  </si>
  <si>
    <t>Итого изменений по подразделу:</t>
  </si>
  <si>
    <t>Финансово-экономическое обоснование внесения изменений в решение СД "О местном бюджете на 2020 год"</t>
  </si>
  <si>
    <t>Обоснование (цель) внесенных изменений</t>
  </si>
  <si>
    <t>Внесенные изменения (тыс. руб.)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</si>
  <si>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</si>
  <si>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t>0113 98.0.00.91110 244 226/046</t>
  </si>
  <si>
    <t>0104 93.0.00.91010 244 226/046</t>
  </si>
  <si>
    <t>Проведение оценки рыночной стоимости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</si>
  <si>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0113 "Другие общегосударственные вопросы"</t>
    </r>
  </si>
  <si>
    <t>Проведена оценка рыночной стоимости 8-ми помещений на общую сумму 50,0 тыс. руб. На оплату услуг по проведению рыночной оценки еще 1-го помещения необходимо 10,0 тыс. руб.</t>
  </si>
  <si>
    <t>0104 31.6.00.89400 244 223/721</t>
  </si>
  <si>
    <t>Оплата услуг теплоснабжения здания Администрации МО</t>
  </si>
  <si>
    <t>Перераспределение средств на подраздел 01 13, с целью оплаты коммунальных услуг временно не заселенных (пустующих) квартир</t>
  </si>
  <si>
    <t>0104 31.6.00.89400 244 223/730</t>
  </si>
  <si>
    <t>0104 31.6.00.89400 244 223/740</t>
  </si>
  <si>
    <t>0104 93.0.00.91010 244 310/814</t>
  </si>
  <si>
    <t>Заключение договора ГПХ</t>
  </si>
  <si>
    <t>Приобретение основных средств</t>
  </si>
  <si>
    <t>Экономия средств, перераспределение средств на заключение договора ГПХ</t>
  </si>
  <si>
    <t>Оплата услуг электроснабжения здания Администрации МО</t>
  </si>
  <si>
    <t>Оплата услуг водооснабжения здания Администрации МО</t>
  </si>
  <si>
    <t>Оплата услуг теплоснабжения пустующих квартир</t>
  </si>
  <si>
    <t>Оплата услуг электроснабжения пустующих квартир</t>
  </si>
  <si>
    <t>Оплата услуг водооснабжения пустующих квартир</t>
  </si>
  <si>
    <t>0113 31.6.00.89400 244 223/721</t>
  </si>
  <si>
    <t>0113 31.6.00.89400 244 223/730</t>
  </si>
  <si>
    <t>0113 31.6.00.89400 244 223/740</t>
  </si>
  <si>
    <r>
      <t>з</t>
    </r>
    <r>
      <rPr>
        <b/>
        <sz val="11"/>
        <color indexed="10"/>
        <rFont val="Calibri"/>
        <family val="2"/>
        <charset val="204"/>
      </rPr>
      <t>аседание СД от 17.09.2020 г.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</si>
</sst>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2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/>
    <xf numFmtId="164" fontId="1" fillId="0" borderId="1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workbookViewId="0">
      <selection activeCell="G4" sqref="G4"/>
    </sheetView>
  </sheetViews>
  <sheetFormatPr defaultRowHeight="14.4"/>
  <cols>
    <col min="1" max="1" width="26.109375" customWidth="1"/>
    <col min="2" max="2" width="27.6640625" customWidth="1"/>
    <col min="3" max="6" width="12.33203125" customWidth="1"/>
    <col min="7" max="7" width="66.109375" customWidth="1"/>
  </cols>
  <sheetData>
    <row r="1" spans="1:7">
      <c r="A1" s="11" t="s">
        <v>6</v>
      </c>
      <c r="B1" s="11"/>
      <c r="C1" s="11"/>
      <c r="D1" s="11"/>
      <c r="E1" s="11"/>
      <c r="F1" s="11"/>
      <c r="G1" s="11"/>
    </row>
    <row r="2" spans="1:7">
      <c r="A2" s="12" t="s">
        <v>32</v>
      </c>
      <c r="B2" s="12"/>
      <c r="C2" s="12"/>
      <c r="D2" s="12"/>
      <c r="E2" s="12"/>
      <c r="F2" s="12"/>
      <c r="G2" s="12"/>
    </row>
    <row r="3" spans="1:7" ht="6" customHeight="1"/>
    <row r="5" spans="1:7" ht="28.5" customHeight="1">
      <c r="A5" s="16" t="s">
        <v>9</v>
      </c>
      <c r="B5" s="16"/>
      <c r="C5" s="16"/>
      <c r="D5" s="16"/>
      <c r="E5" s="16"/>
      <c r="F5" s="16"/>
      <c r="G5" s="16"/>
    </row>
    <row r="6" spans="1:7" s="1" customFormat="1" ht="41.4">
      <c r="A6" s="4" t="s">
        <v>4</v>
      </c>
      <c r="B6" s="4" t="s">
        <v>0</v>
      </c>
      <c r="C6" s="4" t="s">
        <v>1</v>
      </c>
      <c r="D6" s="4" t="s">
        <v>2</v>
      </c>
      <c r="E6" s="4" t="s">
        <v>3</v>
      </c>
      <c r="F6" s="4" t="s">
        <v>8</v>
      </c>
      <c r="G6" s="4" t="s">
        <v>7</v>
      </c>
    </row>
    <row r="7" spans="1:7" s="1" customFormat="1" ht="27.6">
      <c r="A7" s="6" t="s">
        <v>16</v>
      </c>
      <c r="B7" s="5" t="s">
        <v>15</v>
      </c>
      <c r="C7" s="3">
        <f>2323500</f>
        <v>2323500</v>
      </c>
      <c r="D7" s="3">
        <f>2323500-200000</f>
        <v>2123500</v>
      </c>
      <c r="E7" s="3">
        <f>D7-C7</f>
        <v>-200000</v>
      </c>
      <c r="F7" s="7">
        <f>ROUND(E7/1000,1)</f>
        <v>-200</v>
      </c>
      <c r="G7" s="13" t="s">
        <v>17</v>
      </c>
    </row>
    <row r="8" spans="1:7" s="1" customFormat="1" ht="41.4">
      <c r="A8" s="6" t="s">
        <v>24</v>
      </c>
      <c r="B8" s="5" t="s">
        <v>18</v>
      </c>
      <c r="C8" s="3">
        <f>372065</f>
        <v>372065</v>
      </c>
      <c r="D8" s="3">
        <f>372065-500</f>
        <v>371565</v>
      </c>
      <c r="E8" s="3">
        <f>D8-C8</f>
        <v>-500</v>
      </c>
      <c r="F8" s="7">
        <f>ROUND(E8/1000,1)</f>
        <v>-0.5</v>
      </c>
      <c r="G8" s="14"/>
    </row>
    <row r="9" spans="1:7" s="1" customFormat="1" ht="27.6">
      <c r="A9" s="6" t="s">
        <v>25</v>
      </c>
      <c r="B9" s="5" t="s">
        <v>19</v>
      </c>
      <c r="C9" s="3">
        <f>86135+11000</f>
        <v>97135</v>
      </c>
      <c r="D9" s="3">
        <f>86135+11000-500</f>
        <v>96635</v>
      </c>
      <c r="E9" s="3">
        <f>D9-C9</f>
        <v>-500</v>
      </c>
      <c r="F9" s="7">
        <f>ROUND(E9/1000,1)</f>
        <v>-0.5</v>
      </c>
      <c r="G9" s="15"/>
    </row>
    <row r="10" spans="1:7" s="1" customFormat="1" ht="13.8">
      <c r="A10" s="6" t="s">
        <v>21</v>
      </c>
      <c r="B10" s="5" t="s">
        <v>11</v>
      </c>
      <c r="C10" s="3">
        <v>716100</v>
      </c>
      <c r="D10" s="3">
        <v>730800</v>
      </c>
      <c r="E10" s="3">
        <f>D10-C10</f>
        <v>14700</v>
      </c>
      <c r="F10" s="7">
        <f>ROUND(E10/1000,1)</f>
        <v>14.7</v>
      </c>
      <c r="G10" s="8" t="s">
        <v>21</v>
      </c>
    </row>
    <row r="11" spans="1:7" s="1" customFormat="1" ht="27.6">
      <c r="A11" s="6" t="s">
        <v>22</v>
      </c>
      <c r="B11" s="5" t="s">
        <v>20</v>
      </c>
      <c r="C11" s="3">
        <v>110000</v>
      </c>
      <c r="D11" s="3">
        <v>95300</v>
      </c>
      <c r="E11" s="3">
        <f>D11-C11</f>
        <v>-14700</v>
      </c>
      <c r="F11" s="7">
        <f>ROUND(E11/1000,1)</f>
        <v>-14.7</v>
      </c>
      <c r="G11" s="6" t="s">
        <v>23</v>
      </c>
    </row>
    <row r="12" spans="1:7">
      <c r="A12" s="17" t="s">
        <v>5</v>
      </c>
      <c r="B12" s="18"/>
      <c r="C12" s="9"/>
      <c r="D12" s="9"/>
      <c r="E12" s="9">
        <f>SUM(E7:E11)</f>
        <v>-201000</v>
      </c>
      <c r="F12" s="10">
        <f>SUM(F7:F11)</f>
        <v>-201</v>
      </c>
      <c r="G12" s="2"/>
    </row>
    <row r="15" spans="1:7">
      <c r="A15" s="16" t="s">
        <v>13</v>
      </c>
      <c r="B15" s="16"/>
      <c r="C15" s="16"/>
      <c r="D15" s="16"/>
      <c r="E15" s="16"/>
      <c r="F15" s="16"/>
      <c r="G15" s="16"/>
    </row>
    <row r="16" spans="1:7" ht="41.4">
      <c r="A16" s="4" t="s">
        <v>4</v>
      </c>
      <c r="B16" s="4" t="s">
        <v>0</v>
      </c>
      <c r="C16" s="4" t="s">
        <v>1</v>
      </c>
      <c r="D16" s="4" t="s">
        <v>2</v>
      </c>
      <c r="E16" s="4" t="s">
        <v>3</v>
      </c>
      <c r="F16" s="4" t="s">
        <v>8</v>
      </c>
      <c r="G16" s="4" t="s">
        <v>7</v>
      </c>
    </row>
    <row r="17" spans="1:7" ht="41.4">
      <c r="A17" s="6" t="s">
        <v>12</v>
      </c>
      <c r="B17" s="5" t="s">
        <v>10</v>
      </c>
      <c r="C17" s="3">
        <v>50000</v>
      </c>
      <c r="D17" s="3">
        <v>60000</v>
      </c>
      <c r="E17" s="3">
        <f>D17-C17</f>
        <v>10000</v>
      </c>
      <c r="F17" s="7">
        <f>ROUND(E17/1000,1)</f>
        <v>10</v>
      </c>
      <c r="G17" s="6" t="s">
        <v>14</v>
      </c>
    </row>
    <row r="18" spans="1:7" ht="27.6">
      <c r="A18" s="6" t="s">
        <v>26</v>
      </c>
      <c r="B18" s="5" t="s">
        <v>29</v>
      </c>
      <c r="C18" s="3">
        <v>434300</v>
      </c>
      <c r="D18" s="3">
        <v>634300</v>
      </c>
      <c r="E18" s="3">
        <f>D18-C18</f>
        <v>200000</v>
      </c>
      <c r="F18" s="7">
        <f>ROUND(E18/1000,1)</f>
        <v>200</v>
      </c>
      <c r="G18" s="13" t="s">
        <v>17</v>
      </c>
    </row>
    <row r="19" spans="1:7" ht="41.4">
      <c r="A19" s="6" t="s">
        <v>27</v>
      </c>
      <c r="B19" s="5" t="s">
        <v>30</v>
      </c>
      <c r="C19" s="3">
        <v>1000</v>
      </c>
      <c r="D19" s="3">
        <v>1500</v>
      </c>
      <c r="E19" s="3">
        <f>D19-C19</f>
        <v>500</v>
      </c>
      <c r="F19" s="7">
        <f>ROUND(E19/1000,1)</f>
        <v>0.5</v>
      </c>
      <c r="G19" s="14"/>
    </row>
    <row r="20" spans="1:7" ht="27.6">
      <c r="A20" s="6" t="s">
        <v>28</v>
      </c>
      <c r="B20" s="5" t="s">
        <v>31</v>
      </c>
      <c r="C20" s="3">
        <v>1000</v>
      </c>
      <c r="D20" s="3">
        <v>1500</v>
      </c>
      <c r="E20" s="3">
        <f>D20-C20</f>
        <v>500</v>
      </c>
      <c r="F20" s="7">
        <f>ROUND(E20/1000,1)</f>
        <v>0.5</v>
      </c>
      <c r="G20" s="15"/>
    </row>
    <row r="21" spans="1:7">
      <c r="A21" s="17" t="s">
        <v>5</v>
      </c>
      <c r="B21" s="18"/>
      <c r="C21" s="9"/>
      <c r="D21" s="9"/>
      <c r="E21" s="9">
        <f>SUM(E17:E20)</f>
        <v>211000</v>
      </c>
      <c r="F21" s="10">
        <f>SUM(F17:F20)</f>
        <v>211</v>
      </c>
      <c r="G21" s="2"/>
    </row>
  </sheetData>
  <mergeCells count="8">
    <mergeCell ref="A1:G1"/>
    <mergeCell ref="A2:G2"/>
    <mergeCell ref="G7:G9"/>
    <mergeCell ref="A15:G15"/>
    <mergeCell ref="A21:B21"/>
    <mergeCell ref="G18:G20"/>
    <mergeCell ref="A5:G5"/>
    <mergeCell ref="A12:B12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2020-03-24T15:10:17Z</cp:lastPrinted>
  <dcterms:created xsi:type="dcterms:W3CDTF">2006-09-16T00:00:00Z</dcterms:created>
  <dcterms:modified xsi:type="dcterms:W3CDTF">2020-09-13T18:57:25Z</dcterms:modified>
</cp:coreProperties>
</file>