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15" yWindow="2505" windowWidth="19440" windowHeight="9210" tabRatio="796"/>
  </bookViews>
  <sheets>
    <sheet name="Лист1" sheetId="1" r:id="rId1"/>
  </sheets>
  <definedNames>
    <definedName name="_xlnm.Print_Area" localSheetId="0">Лист1!$A$1:$G$44</definedName>
  </definedNames>
  <calcPr calcId="114210"/>
</workbook>
</file>

<file path=xl/calcChain.xml><?xml version="1.0" encoding="utf-8"?>
<calcChain xmlns="http://schemas.openxmlformats.org/spreadsheetml/2006/main">
  <c r="L43" i="1"/>
  <c r="F44"/>
  <c r="F42"/>
  <c r="E42"/>
  <c r="F41"/>
  <c r="E41"/>
  <c r="E40"/>
  <c r="F40"/>
  <c r="E34"/>
  <c r="F29"/>
  <c r="E29"/>
  <c r="F28"/>
  <c r="E28"/>
  <c r="F35"/>
  <c r="E35"/>
  <c r="F34"/>
  <c r="E33"/>
  <c r="E14"/>
  <c r="F14"/>
  <c r="E23"/>
  <c r="F22"/>
  <c r="F23"/>
  <c r="E7"/>
  <c r="E8"/>
  <c r="E13"/>
  <c r="F13"/>
  <c r="E12"/>
  <c r="F12"/>
  <c r="F33"/>
  <c r="E17"/>
  <c r="F17"/>
  <c r="E16"/>
  <c r="E15"/>
  <c r="F15"/>
  <c r="E11"/>
  <c r="F11"/>
  <c r="E10"/>
  <c r="F10"/>
  <c r="E9"/>
  <c r="F9"/>
  <c r="F16"/>
  <c r="E18"/>
  <c r="F8"/>
  <c r="F18"/>
  <c r="E27"/>
  <c r="F27"/>
  <c r="F7"/>
</calcChain>
</file>

<file path=xl/sharedStrings.xml><?xml version="1.0" encoding="utf-8"?>
<sst xmlns="http://schemas.openxmlformats.org/spreadsheetml/2006/main" count="102" uniqueCount="72">
  <si>
    <t>КБК</t>
  </si>
  <si>
    <t>Наименование показателя</t>
  </si>
  <si>
    <t>Итого изменений по подразделу:</t>
  </si>
  <si>
    <t>Средняя стоимость
(руб)</t>
  </si>
  <si>
    <t>Сумма
(руб)</t>
  </si>
  <si>
    <t>Сумма
(тыс. руб.)</t>
  </si>
  <si>
    <t>Кол-во</t>
  </si>
  <si>
    <t>Обоснование (цель) внесенных изменений</t>
  </si>
  <si>
    <t>Всего внесено изменений в расходную часть бюджета (тыс. руб.):</t>
  </si>
  <si>
    <t>Финансово-экономическое обоснование внесения изменений в решение СД "О местном бюджете на 2021 год"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</si>
  <si>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0113 "Другие общегосударственные вопросы"</t>
    </r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</si>
  <si>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0104 "Функционирование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администраций"</t>
    </r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</si>
  <si>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0412  "Другие вопросы в области национальной экономики"</t>
    </r>
  </si>
  <si>
    <t>Проведение кадастровых работ по оформлению земельных участков</t>
  </si>
  <si>
    <t>Услуги связи</t>
  </si>
  <si>
    <t>0103 92.2.00.91010 244 221</t>
  </si>
  <si>
    <t>0103 92.2.00.91010 244 226/046</t>
  </si>
  <si>
    <t>Другие услуги</t>
  </si>
  <si>
    <t>Командировочные расходы - суточные</t>
  </si>
  <si>
    <t>Экономия денежных средств на выплате суточных</t>
  </si>
  <si>
    <t>Оплата льготного проезда</t>
  </si>
  <si>
    <t xml:space="preserve">0104 93.0.00.91010 122 212/610 </t>
  </si>
  <si>
    <t>0104 93.0.00.91010 122 214/831</t>
  </si>
  <si>
    <t>Экономия денежных средств на выплате льготного проезда</t>
  </si>
  <si>
    <t>Командировочные расходы - проезд</t>
  </si>
  <si>
    <t>0104 93.0.00.91010 122 226/620</t>
  </si>
  <si>
    <t>Экономия денежных средств на выплате командировочных расходов за проезд</t>
  </si>
  <si>
    <t>Командировочные расходы - проживание</t>
  </si>
  <si>
    <t>0104 93.0.00.91010 122 226/630</t>
  </si>
  <si>
    <t>Экономия денежных средств на выплате командировочных расходов за проживание</t>
  </si>
  <si>
    <t>Обеспечение пожарной безопасности</t>
  </si>
  <si>
    <t>0104 93.0.00.91010 244 225/055</t>
  </si>
  <si>
    <t>Социальные пособия и компенсации персоналу в денежной форме</t>
  </si>
  <si>
    <t>0104 93.0.00.91010 121 266</t>
  </si>
  <si>
    <t>Экономия от оплаты социальных пособий персоналу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</si>
  <si>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0102 "Функционирование высшего должностного лица субъекта Российской Федерации и муниципального образования"</t>
    </r>
  </si>
  <si>
    <t>Первоначальная сумма (руб)</t>
  </si>
  <si>
    <t>Итоговая сумма
(руб)</t>
  </si>
  <si>
    <t>Внесенные изменения (руб)</t>
  </si>
  <si>
    <t>Внесенные изменения (тыс. руб.)</t>
  </si>
  <si>
    <t>Оплата социальных пособий Главы МО</t>
  </si>
  <si>
    <t>0102 91.0.00.91010 121 266</t>
  </si>
  <si>
    <t>Уменьшение расходов связано с экономией денежных на оплату пособий Главы МО</t>
  </si>
  <si>
    <t>Оплата за проведение курсов, специализаций, участие в семинарах (без учета командиров. расх.)</t>
  </si>
  <si>
    <t>0104 93.0.00.91010 244 226/049</t>
  </si>
  <si>
    <t>Экономия по оплате за проведение курсов, семинаров</t>
  </si>
  <si>
    <t>Другие расходы</t>
  </si>
  <si>
    <t>0104 93.0.00.91010 244 226/843</t>
  </si>
  <si>
    <t>Экономия по оплате открытки, грамоты</t>
  </si>
  <si>
    <t>Представительские расходы</t>
  </si>
  <si>
    <t>0104 93.0.00.91010 244 226/845</t>
  </si>
  <si>
    <t>Экономия на представительских расходах</t>
  </si>
  <si>
    <t>Увеличение стоимости горюче-смазочных материалов</t>
  </si>
  <si>
    <t>0104 93.0.00.91010 244 343</t>
  </si>
  <si>
    <t>Увеличение стоимости прочих оборотных запасов (материалов)</t>
  </si>
  <si>
    <t>0104 93.0.00.91010 244 346</t>
  </si>
  <si>
    <t>Экономия на приобретении материалов</t>
  </si>
  <si>
    <t>Экономия на приобретении ГСМ</t>
  </si>
  <si>
    <t>Иные межбюджетные трансферты в рамках подпрограммы 2 "Управление муниципальным имуществом" (Поставка модульной пекарни в п. Амдерма МО "Поселок Амдерма" НАО)</t>
  </si>
  <si>
    <t>0113 31.2.00.89210 244</t>
  </si>
  <si>
    <t>Иные межбюджетные трансферты за счет средств резервного фонда</t>
  </si>
  <si>
    <t>0113 90.0.00.89130 244</t>
  </si>
  <si>
    <t>На основании письма АЗР от 06.12.2021 № 01-33-1762/21-0-0</t>
  </si>
  <si>
    <t>Мероприятия в рамках МП  «Поддержка малого и среднего предпринимательства в муниципальном образовании «Поселок Амдерма» Ненецкого автономного округа на 2020-2022 годы»</t>
  </si>
  <si>
    <t>0412 40.0.00.93030</t>
  </si>
  <si>
    <t>экономия денежных средствв рамках МП "Поддержка малого и среднего предпринимательства в муниципальном образовании "Поселок Амдерма" Ненецкого автономного округа на 2020-2022 годы"</t>
  </si>
  <si>
    <t>0412 98.0.00.93020</t>
  </si>
  <si>
    <t>экономия денежных средств на проведении кадастровых работ по оформлению земельных участков в поселении</t>
  </si>
  <si>
    <r>
      <rPr>
        <b/>
        <u/>
        <sz val="10"/>
        <color indexed="8"/>
        <rFont val="Calibri"/>
        <family val="2"/>
        <charset val="204"/>
      </rPr>
      <t>Подраздел:</t>
    </r>
    <r>
      <rPr>
        <b/>
        <sz val="10"/>
        <color indexed="8"/>
        <rFont val="Calibri"/>
        <family val="2"/>
        <charset val="204"/>
      </rPr>
      <t xml:space="preserve"> 0102 "Расходы на содержание органов местного самоуправления и обеспечение их функций"</t>
    </r>
  </si>
  <si>
    <t>Уменьшение расходов связано с экономией денежных на оплату услуг связи представительных органов местного самоуправления</t>
  </si>
  <si>
    <t xml:space="preserve">Уменьшение расходов связано с экономией денежных на оплату других услуг представительных органов местного самоуправления </t>
  </si>
  <si>
    <t>на сессию СД от 28.12.2021 г.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</si>
</sst>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</font>
    <font>
      <sz val="11"/>
      <color indexed="10"/>
      <name val="Calibri"/>
      <family val="2"/>
    </font>
    <font>
      <sz val="11"/>
      <color indexed="10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2"/>
      <color indexed="10"/>
      <name val="Calibri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9"/>
      <name val="Calibri"/>
      <family val="2"/>
      <charset val="204"/>
    </font>
    <font>
      <sz val="10"/>
      <color indexed="8"/>
      <name val="Calibri"/>
      <family val="2"/>
    </font>
    <font>
      <b/>
      <sz val="10"/>
      <color indexed="8"/>
      <name val="Calibri"/>
      <family val="2"/>
      <charset val="204"/>
    </font>
    <font>
      <b/>
      <u/>
      <sz val="10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43">
    <xf numFmtId="0" fontId="0" fillId="0" borderId="0" xfId="0"/>
    <xf numFmtId="0" fontId="3" fillId="0" borderId="1" xfId="0" applyFont="1" applyBorder="1"/>
    <xf numFmtId="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top" wrapText="1"/>
    </xf>
    <xf numFmtId="4" fontId="2" fillId="0" borderId="1" xfId="0" applyNumberFormat="1" applyFont="1" applyBorder="1"/>
    <xf numFmtId="164" fontId="9" fillId="0" borderId="1" xfId="0" applyNumberFormat="1" applyFont="1" applyBorder="1"/>
    <xf numFmtId="0" fontId="4" fillId="0" borderId="2" xfId="0" applyFont="1" applyBorder="1" applyAlignment="1">
      <alignment vertical="center" wrapText="1"/>
    </xf>
    <xf numFmtId="0" fontId="3" fillId="0" borderId="0" xfId="0" applyFont="1" applyBorder="1"/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/>
    <xf numFmtId="164" fontId="1" fillId="0" borderId="0" xfId="0" applyNumberFormat="1" applyFont="1" applyBorder="1"/>
    <xf numFmtId="164" fontId="8" fillId="0" borderId="1" xfId="0" applyNumberFormat="1" applyFont="1" applyBorder="1" applyAlignment="1">
      <alignment vertical="center"/>
    </xf>
    <xf numFmtId="4" fontId="11" fillId="0" borderId="1" xfId="0" applyNumberFormat="1" applyFont="1" applyBorder="1" applyAlignment="1">
      <alignment vertical="center"/>
    </xf>
    <xf numFmtId="164" fontId="11" fillId="0" borderId="1" xfId="0" applyNumberFormat="1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4" fontId="3" fillId="0" borderId="1" xfId="0" applyNumberFormat="1" applyFont="1" applyBorder="1"/>
    <xf numFmtId="4" fontId="0" fillId="0" borderId="0" xfId="0" applyNumberFormat="1"/>
    <xf numFmtId="0" fontId="12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4" fontId="14" fillId="0" borderId="1" xfId="0" applyNumberFormat="1" applyFont="1" applyBorder="1" applyAlignment="1">
      <alignment vertical="center"/>
    </xf>
    <xf numFmtId="164" fontId="14" fillId="0" borderId="1" xfId="0" applyNumberFormat="1" applyFont="1" applyFill="1" applyBorder="1" applyAlignment="1">
      <alignment vertical="center"/>
    </xf>
    <xf numFmtId="0" fontId="14" fillId="0" borderId="4" xfId="0" applyFont="1" applyBorder="1" applyAlignment="1">
      <alignment horizontal="left" vertical="top" wrapText="1"/>
    </xf>
    <xf numFmtId="4" fontId="17" fillId="0" borderId="1" xfId="0" applyNumberFormat="1" applyFont="1" applyBorder="1"/>
    <xf numFmtId="0" fontId="18" fillId="0" borderId="1" xfId="0" applyFont="1" applyBorder="1"/>
    <xf numFmtId="0" fontId="11" fillId="0" borderId="2" xfId="0" applyFont="1" applyBorder="1" applyAlignment="1">
      <alignment vertical="center" wrapText="1"/>
    </xf>
    <xf numFmtId="4" fontId="18" fillId="0" borderId="1" xfId="0" applyNumberFormat="1" applyFont="1" applyBorder="1"/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2" borderId="1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5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right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5"/>
  <sheetViews>
    <sheetView tabSelected="1" workbookViewId="0">
      <selection activeCell="A2" sqref="A2:G2"/>
    </sheetView>
  </sheetViews>
  <sheetFormatPr defaultRowHeight="15"/>
  <cols>
    <col min="1" max="1" width="26.140625" customWidth="1"/>
    <col min="2" max="2" width="29.28515625" bestFit="1" customWidth="1"/>
    <col min="3" max="4" width="12.42578125" customWidth="1"/>
    <col min="5" max="5" width="19.42578125" bestFit="1" customWidth="1"/>
    <col min="6" max="6" width="10.7109375" customWidth="1"/>
    <col min="7" max="7" width="66.140625" customWidth="1"/>
    <col min="8" max="8" width="13.28515625" bestFit="1" customWidth="1"/>
    <col min="12" max="12" width="13.28515625" bestFit="1" customWidth="1"/>
  </cols>
  <sheetData>
    <row r="1" spans="1:7">
      <c r="A1" s="40" t="s">
        <v>9</v>
      </c>
      <c r="B1" s="40"/>
      <c r="C1" s="40"/>
      <c r="D1" s="40"/>
      <c r="E1" s="40"/>
      <c r="F1" s="40"/>
      <c r="G1" s="40"/>
    </row>
    <row r="2" spans="1:7">
      <c r="A2" s="41" t="s">
        <v>71</v>
      </c>
      <c r="B2" s="41"/>
      <c r="C2" s="41"/>
      <c r="D2" s="41"/>
      <c r="E2" s="41"/>
      <c r="F2" s="41"/>
      <c r="G2" s="41"/>
    </row>
    <row r="3" spans="1:7" ht="6" customHeight="1"/>
    <row r="5" spans="1:7" ht="15" customHeight="1">
      <c r="A5" s="39" t="s">
        <v>11</v>
      </c>
      <c r="B5" s="39"/>
      <c r="C5" s="39"/>
      <c r="D5" s="39"/>
      <c r="E5" s="39"/>
      <c r="F5" s="39"/>
      <c r="G5" s="39"/>
    </row>
    <row r="6" spans="1:7" ht="38.25">
      <c r="A6" s="3" t="s">
        <v>1</v>
      </c>
      <c r="B6" s="3" t="s">
        <v>0</v>
      </c>
      <c r="C6" s="3" t="s">
        <v>6</v>
      </c>
      <c r="D6" s="3" t="s">
        <v>3</v>
      </c>
      <c r="E6" s="3" t="s">
        <v>4</v>
      </c>
      <c r="F6" s="3" t="s">
        <v>5</v>
      </c>
      <c r="G6" s="3" t="s">
        <v>7</v>
      </c>
    </row>
    <row r="7" spans="1:7" ht="24">
      <c r="A7" s="21" t="s">
        <v>18</v>
      </c>
      <c r="B7" s="22" t="s">
        <v>21</v>
      </c>
      <c r="C7" s="16">
        <v>1</v>
      </c>
      <c r="D7" s="16">
        <v>-2000</v>
      </c>
      <c r="E7" s="16">
        <f t="shared" ref="E7:E15" si="0">C7*D7</f>
        <v>-2000</v>
      </c>
      <c r="F7" s="17">
        <f t="shared" ref="F7:F14" si="1">ROUND(E7/1000,1)</f>
        <v>-2</v>
      </c>
      <c r="G7" s="7" t="s">
        <v>19</v>
      </c>
    </row>
    <row r="8" spans="1:7">
      <c r="A8" s="21" t="s">
        <v>20</v>
      </c>
      <c r="B8" s="22" t="s">
        <v>22</v>
      </c>
      <c r="C8" s="2">
        <v>1</v>
      </c>
      <c r="D8" s="2">
        <v>-108059.21</v>
      </c>
      <c r="E8" s="2">
        <f t="shared" si="0"/>
        <v>-108059.21</v>
      </c>
      <c r="F8" s="6">
        <f t="shared" si="1"/>
        <v>-108.1</v>
      </c>
      <c r="G8" s="7" t="s">
        <v>23</v>
      </c>
    </row>
    <row r="9" spans="1:7" ht="25.5">
      <c r="A9" s="21" t="s">
        <v>24</v>
      </c>
      <c r="B9" s="22" t="s">
        <v>25</v>
      </c>
      <c r="C9" s="2">
        <v>1</v>
      </c>
      <c r="D9" s="2">
        <v>-11190</v>
      </c>
      <c r="E9" s="2">
        <f t="shared" si="0"/>
        <v>-11190</v>
      </c>
      <c r="F9" s="6">
        <f t="shared" si="1"/>
        <v>-11.2</v>
      </c>
      <c r="G9" s="7" t="s">
        <v>26</v>
      </c>
    </row>
    <row r="10" spans="1:7" ht="25.5">
      <c r="A10" s="21" t="s">
        <v>27</v>
      </c>
      <c r="B10" s="22" t="s">
        <v>28</v>
      </c>
      <c r="C10" s="2">
        <v>1</v>
      </c>
      <c r="D10" s="2">
        <v>-40200</v>
      </c>
      <c r="E10" s="2">
        <f t="shared" si="0"/>
        <v>-40200</v>
      </c>
      <c r="F10" s="6">
        <f t="shared" si="1"/>
        <v>-40.200000000000003</v>
      </c>
      <c r="G10" s="7" t="s">
        <v>29</v>
      </c>
    </row>
    <row r="11" spans="1:7" ht="25.5">
      <c r="A11" s="23" t="s">
        <v>30</v>
      </c>
      <c r="B11" s="22" t="s">
        <v>31</v>
      </c>
      <c r="C11" s="2">
        <v>1</v>
      </c>
      <c r="D11" s="2">
        <v>-37676</v>
      </c>
      <c r="E11" s="2">
        <f t="shared" si="0"/>
        <v>-37676</v>
      </c>
      <c r="F11" s="6">
        <f t="shared" si="1"/>
        <v>-37.700000000000003</v>
      </c>
      <c r="G11" s="7" t="s">
        <v>29</v>
      </c>
    </row>
    <row r="12" spans="1:7" ht="36">
      <c r="A12" s="23" t="s">
        <v>32</v>
      </c>
      <c r="B12" s="4" t="s">
        <v>33</v>
      </c>
      <c r="C12" s="2">
        <v>1</v>
      </c>
      <c r="D12" s="2">
        <v>-22197.96</v>
      </c>
      <c r="E12" s="2">
        <f t="shared" si="0"/>
        <v>-22197.96</v>
      </c>
      <c r="F12" s="6">
        <f t="shared" si="1"/>
        <v>-22.2</v>
      </c>
      <c r="G12" s="24" t="s">
        <v>34</v>
      </c>
    </row>
    <row r="13" spans="1:7" ht="48">
      <c r="A13" s="21" t="s">
        <v>43</v>
      </c>
      <c r="B13" s="22" t="s">
        <v>44</v>
      </c>
      <c r="C13" s="2">
        <v>1</v>
      </c>
      <c r="D13" s="2">
        <v>-5100</v>
      </c>
      <c r="E13" s="2">
        <f t="shared" si="0"/>
        <v>-5100</v>
      </c>
      <c r="F13" s="6">
        <f t="shared" si="1"/>
        <v>-5.0999999999999996</v>
      </c>
      <c r="G13" s="24" t="s">
        <v>45</v>
      </c>
    </row>
    <row r="14" spans="1:7">
      <c r="A14" s="21" t="s">
        <v>46</v>
      </c>
      <c r="B14" s="22" t="s">
        <v>47</v>
      </c>
      <c r="C14" s="16">
        <v>1</v>
      </c>
      <c r="D14" s="16">
        <v>-10000</v>
      </c>
      <c r="E14" s="2">
        <f t="shared" si="0"/>
        <v>-10000</v>
      </c>
      <c r="F14" s="6">
        <f t="shared" si="1"/>
        <v>-10</v>
      </c>
      <c r="G14" s="24" t="s">
        <v>48</v>
      </c>
    </row>
    <row r="15" spans="1:7">
      <c r="A15" s="23" t="s">
        <v>49</v>
      </c>
      <c r="B15" s="22" t="s">
        <v>50</v>
      </c>
      <c r="C15" s="16">
        <v>1</v>
      </c>
      <c r="D15" s="16">
        <v>-362.18</v>
      </c>
      <c r="E15" s="16">
        <f t="shared" si="0"/>
        <v>-362.18</v>
      </c>
      <c r="F15" s="17">
        <f>ROUND(E15/1000,1)</f>
        <v>-0.4</v>
      </c>
      <c r="G15" s="24" t="s">
        <v>51</v>
      </c>
    </row>
    <row r="16" spans="1:7" ht="24">
      <c r="A16" s="23" t="s">
        <v>52</v>
      </c>
      <c r="B16" s="22" t="s">
        <v>53</v>
      </c>
      <c r="C16" s="16">
        <v>1</v>
      </c>
      <c r="D16" s="16">
        <v>-5500</v>
      </c>
      <c r="E16" s="16">
        <f>C16*D16</f>
        <v>-5500</v>
      </c>
      <c r="F16" s="17">
        <f>ROUND(E16/1000,1)</f>
        <v>-5.5</v>
      </c>
      <c r="G16" s="24" t="s">
        <v>57</v>
      </c>
    </row>
    <row r="17" spans="1:7" ht="38.25">
      <c r="A17" s="32" t="s">
        <v>54</v>
      </c>
      <c r="B17" s="22" t="s">
        <v>55</v>
      </c>
      <c r="C17" s="16">
        <v>1</v>
      </c>
      <c r="D17" s="16">
        <v>-26511</v>
      </c>
      <c r="E17" s="16">
        <f>C17*D17</f>
        <v>-26511</v>
      </c>
      <c r="F17" s="17">
        <f>ROUND(E17/1000,1)</f>
        <v>-26.5</v>
      </c>
      <c r="G17" s="24" t="s">
        <v>56</v>
      </c>
    </row>
    <row r="18" spans="1:7">
      <c r="A18" s="34" t="s">
        <v>2</v>
      </c>
      <c r="B18" s="35"/>
      <c r="C18" s="8"/>
      <c r="D18" s="8"/>
      <c r="E18" s="19">
        <f>SUM(E7:E17)</f>
        <v>-268796.34999999998</v>
      </c>
      <c r="F18" s="15">
        <f>ROUND(E18/1000,1)</f>
        <v>-268.8</v>
      </c>
      <c r="G18" s="1"/>
    </row>
    <row r="19" spans="1:7" ht="15" customHeight="1">
      <c r="A19" s="12"/>
      <c r="B19" s="12"/>
      <c r="C19" s="13"/>
      <c r="D19" s="13"/>
      <c r="E19" s="13"/>
      <c r="F19" s="14"/>
      <c r="G19" s="11"/>
    </row>
    <row r="20" spans="1:7" ht="15" customHeight="1">
      <c r="A20" s="36" t="s">
        <v>35</v>
      </c>
      <c r="B20" s="36"/>
      <c r="C20" s="36"/>
      <c r="D20" s="36"/>
      <c r="E20" s="36"/>
      <c r="F20" s="36"/>
      <c r="G20" s="36"/>
    </row>
    <row r="21" spans="1:7" ht="36.75" customHeight="1">
      <c r="A21" s="25" t="s">
        <v>1</v>
      </c>
      <c r="B21" s="25" t="s">
        <v>0</v>
      </c>
      <c r="C21" s="25" t="s">
        <v>36</v>
      </c>
      <c r="D21" s="25" t="s">
        <v>37</v>
      </c>
      <c r="E21" s="25" t="s">
        <v>38</v>
      </c>
      <c r="F21" s="25" t="s">
        <v>39</v>
      </c>
      <c r="G21" s="25" t="s">
        <v>7</v>
      </c>
    </row>
    <row r="22" spans="1:7" ht="27" customHeight="1">
      <c r="A22" s="24" t="s">
        <v>40</v>
      </c>
      <c r="B22" s="26" t="s">
        <v>41</v>
      </c>
      <c r="C22" s="27">
        <v>27000</v>
      </c>
      <c r="D22" s="27">
        <v>0</v>
      </c>
      <c r="E22" s="27">
        <v>-19697.25</v>
      </c>
      <c r="F22" s="28">
        <f>ROUND(E22/1000,1)</f>
        <v>-19.7</v>
      </c>
      <c r="G22" s="29" t="s">
        <v>42</v>
      </c>
    </row>
    <row r="23" spans="1:7" ht="15" customHeight="1">
      <c r="A23" s="37" t="s">
        <v>2</v>
      </c>
      <c r="B23" s="38"/>
      <c r="C23" s="30"/>
      <c r="D23" s="30"/>
      <c r="E23" s="33">
        <f>SUM(E22)</f>
        <v>-19697.25</v>
      </c>
      <c r="F23" s="33">
        <f>SUM(F22)</f>
        <v>-19.7</v>
      </c>
      <c r="G23" s="31"/>
    </row>
    <row r="24" spans="1:7" ht="15" customHeight="1">
      <c r="A24" s="12"/>
      <c r="B24" s="12"/>
      <c r="C24" s="13"/>
      <c r="D24" s="13"/>
      <c r="E24" s="13"/>
      <c r="F24" s="14"/>
      <c r="G24" s="11"/>
    </row>
    <row r="25" spans="1:7" ht="15" customHeight="1">
      <c r="A25" s="39" t="s">
        <v>12</v>
      </c>
      <c r="B25" s="39"/>
      <c r="C25" s="39"/>
      <c r="D25" s="39"/>
      <c r="E25" s="39"/>
      <c r="F25" s="39"/>
      <c r="G25" s="39"/>
    </row>
    <row r="26" spans="1:7" ht="38.25">
      <c r="A26" s="3" t="s">
        <v>1</v>
      </c>
      <c r="B26" s="3" t="s">
        <v>0</v>
      </c>
      <c r="C26" s="3" t="s">
        <v>6</v>
      </c>
      <c r="D26" s="3" t="s">
        <v>3</v>
      </c>
      <c r="E26" s="3" t="s">
        <v>4</v>
      </c>
      <c r="F26" s="3" t="s">
        <v>5</v>
      </c>
      <c r="G26" s="3" t="s">
        <v>7</v>
      </c>
    </row>
    <row r="27" spans="1:7" ht="116.25" customHeight="1">
      <c r="A27" s="5" t="s">
        <v>63</v>
      </c>
      <c r="B27" s="4" t="s">
        <v>64</v>
      </c>
      <c r="C27" s="2">
        <v>1</v>
      </c>
      <c r="D27" s="2">
        <v>-10000</v>
      </c>
      <c r="E27" s="2">
        <f>C27*D27</f>
        <v>-10000</v>
      </c>
      <c r="F27" s="6">
        <f>ROUND(E27/1000,1)</f>
        <v>-10</v>
      </c>
      <c r="G27" s="7" t="s">
        <v>65</v>
      </c>
    </row>
    <row r="28" spans="1:7" ht="116.25" customHeight="1">
      <c r="A28" s="10" t="s">
        <v>13</v>
      </c>
      <c r="B28" s="4" t="s">
        <v>66</v>
      </c>
      <c r="C28" s="2">
        <v>1</v>
      </c>
      <c r="D28" s="2">
        <v>-87000</v>
      </c>
      <c r="E28" s="2">
        <f>C28*D28</f>
        <v>-87000</v>
      </c>
      <c r="F28" s="6">
        <f>ROUND(E28/1000,1)</f>
        <v>-87</v>
      </c>
      <c r="G28" s="7" t="s">
        <v>67</v>
      </c>
    </row>
    <row r="29" spans="1:7" ht="15" customHeight="1">
      <c r="A29" s="34" t="s">
        <v>2</v>
      </c>
      <c r="B29" s="35"/>
      <c r="C29" s="8"/>
      <c r="D29" s="8"/>
      <c r="E29" s="19">
        <f>SUM(E27:E28)</f>
        <v>-97000</v>
      </c>
      <c r="F29" s="19">
        <f>SUM(F27:F28)</f>
        <v>-97</v>
      </c>
      <c r="G29" s="1"/>
    </row>
    <row r="30" spans="1:7" ht="15" customHeight="1"/>
    <row r="31" spans="1:7" ht="15" customHeight="1">
      <c r="A31" s="39" t="s">
        <v>10</v>
      </c>
      <c r="B31" s="39"/>
      <c r="C31" s="39"/>
      <c r="D31" s="39"/>
      <c r="E31" s="39"/>
      <c r="F31" s="39"/>
      <c r="G31" s="39"/>
    </row>
    <row r="32" spans="1:7" ht="40.5" customHeight="1">
      <c r="A32" s="3" t="s">
        <v>1</v>
      </c>
      <c r="B32" s="3" t="s">
        <v>0</v>
      </c>
      <c r="C32" s="3" t="s">
        <v>6</v>
      </c>
      <c r="D32" s="3" t="s">
        <v>3</v>
      </c>
      <c r="E32" s="3" t="s">
        <v>4</v>
      </c>
      <c r="F32" s="3" t="s">
        <v>5</v>
      </c>
      <c r="G32" s="3" t="s">
        <v>7</v>
      </c>
    </row>
    <row r="33" spans="1:12" ht="93.75" customHeight="1">
      <c r="A33" s="5" t="s">
        <v>58</v>
      </c>
      <c r="B33" s="4" t="s">
        <v>59</v>
      </c>
      <c r="C33" s="2">
        <v>1</v>
      </c>
      <c r="D33" s="2">
        <v>-8084700</v>
      </c>
      <c r="E33" s="2">
        <f>C33*D33</f>
        <v>-8084700</v>
      </c>
      <c r="F33" s="6">
        <f>ROUND(E33/1000,1)</f>
        <v>-8084.7</v>
      </c>
      <c r="G33" s="7" t="s">
        <v>62</v>
      </c>
    </row>
    <row r="34" spans="1:12" ht="39" customHeight="1">
      <c r="A34" s="5" t="s">
        <v>60</v>
      </c>
      <c r="B34" s="4" t="s">
        <v>61</v>
      </c>
      <c r="C34" s="2">
        <v>1</v>
      </c>
      <c r="D34" s="2">
        <v>-5000000</v>
      </c>
      <c r="E34" s="2">
        <f>C34*D34</f>
        <v>-5000000</v>
      </c>
      <c r="F34" s="6">
        <f>ROUND(E34/1000,1)</f>
        <v>-5000</v>
      </c>
      <c r="G34" s="7" t="s">
        <v>62</v>
      </c>
    </row>
    <row r="35" spans="1:12">
      <c r="A35" s="34" t="s">
        <v>2</v>
      </c>
      <c r="B35" s="35"/>
      <c r="C35" s="8"/>
      <c r="D35" s="8"/>
      <c r="E35" s="19">
        <f>SUM(E33:E34)</f>
        <v>-13084700</v>
      </c>
      <c r="F35" s="19">
        <f>SUM(F33:F34)</f>
        <v>-13084.7</v>
      </c>
      <c r="G35" s="1"/>
    </row>
    <row r="36" spans="1:12" ht="15" customHeight="1">
      <c r="A36" s="18"/>
      <c r="B36" s="18"/>
      <c r="C36" s="18"/>
      <c r="D36" s="18"/>
      <c r="E36" s="18"/>
      <c r="F36" s="18"/>
      <c r="G36" s="18"/>
    </row>
    <row r="37" spans="1:12" ht="15" hidden="1" customHeight="1">
      <c r="A37" s="18"/>
      <c r="B37" s="18"/>
      <c r="C37" s="18"/>
      <c r="D37" s="18"/>
      <c r="E37" s="18"/>
      <c r="F37" s="18"/>
      <c r="G37" s="18"/>
    </row>
    <row r="38" spans="1:12" ht="15" customHeight="1">
      <c r="A38" s="36" t="s">
        <v>68</v>
      </c>
      <c r="B38" s="36"/>
      <c r="C38" s="36"/>
      <c r="D38" s="36"/>
      <c r="E38" s="36"/>
      <c r="F38" s="36"/>
      <c r="G38" s="36"/>
    </row>
    <row r="39" spans="1:12" ht="45.75" customHeight="1">
      <c r="A39" s="25" t="s">
        <v>1</v>
      </c>
      <c r="B39" s="25" t="s">
        <v>0</v>
      </c>
      <c r="C39" s="3" t="s">
        <v>6</v>
      </c>
      <c r="D39" s="3" t="s">
        <v>3</v>
      </c>
      <c r="E39" s="3" t="s">
        <v>4</v>
      </c>
      <c r="F39" s="3" t="s">
        <v>5</v>
      </c>
      <c r="G39" s="3" t="s">
        <v>7</v>
      </c>
    </row>
    <row r="40" spans="1:12" ht="25.5">
      <c r="A40" s="5" t="s">
        <v>14</v>
      </c>
      <c r="B40" s="26" t="s">
        <v>15</v>
      </c>
      <c r="C40" s="27">
        <v>1</v>
      </c>
      <c r="D40" s="27">
        <v>-1000</v>
      </c>
      <c r="E40" s="27">
        <f>C40*D40</f>
        <v>-1000</v>
      </c>
      <c r="F40" s="28">
        <f>ROUND(E40/1000,1)</f>
        <v>-1</v>
      </c>
      <c r="G40" s="29" t="s">
        <v>69</v>
      </c>
    </row>
    <row r="41" spans="1:12" ht="25.5">
      <c r="A41" s="21" t="s">
        <v>17</v>
      </c>
      <c r="B41" s="26" t="s">
        <v>16</v>
      </c>
      <c r="C41" s="27">
        <v>1</v>
      </c>
      <c r="D41" s="27">
        <v>-3000</v>
      </c>
      <c r="E41" s="27">
        <f>C41*D41</f>
        <v>-3000</v>
      </c>
      <c r="F41" s="28">
        <f>ROUND(E41/1000,1)</f>
        <v>-3</v>
      </c>
      <c r="G41" s="29" t="s">
        <v>70</v>
      </c>
    </row>
    <row r="42" spans="1:12" ht="15" customHeight="1">
      <c r="A42" s="37" t="s">
        <v>2</v>
      </c>
      <c r="B42" s="38"/>
      <c r="C42" s="30"/>
      <c r="D42" s="30"/>
      <c r="E42" s="33">
        <f>SUM(E40:E41)</f>
        <v>-4000</v>
      </c>
      <c r="F42" s="33">
        <f>SUM(F40:F41)</f>
        <v>-4</v>
      </c>
      <c r="G42" s="31"/>
    </row>
    <row r="43" spans="1:12" ht="15" customHeight="1">
      <c r="A43" s="18"/>
      <c r="B43" s="18"/>
      <c r="C43" s="18"/>
      <c r="D43" s="18"/>
      <c r="E43" s="18"/>
      <c r="F43" s="18"/>
      <c r="G43" s="18"/>
      <c r="L43" s="20">
        <f>E18+E23+E29+E35+E42</f>
        <v>-13474193.6</v>
      </c>
    </row>
    <row r="44" spans="1:12" ht="15.75">
      <c r="B44" s="42" t="s">
        <v>8</v>
      </c>
      <c r="C44" s="42"/>
      <c r="D44" s="42"/>
      <c r="E44" s="42"/>
      <c r="F44" s="9">
        <f>F18+F29+F23+F35+F42</f>
        <v>-13474.2</v>
      </c>
      <c r="G44" s="20"/>
      <c r="H44" s="20"/>
    </row>
    <row r="45" spans="1:12">
      <c r="G45" s="20"/>
    </row>
  </sheetData>
  <mergeCells count="13">
    <mergeCell ref="B44:E44"/>
    <mergeCell ref="A5:G5"/>
    <mergeCell ref="A18:B18"/>
    <mergeCell ref="A25:G25"/>
    <mergeCell ref="A29:B29"/>
    <mergeCell ref="A20:G20"/>
    <mergeCell ref="A23:B23"/>
    <mergeCell ref="A35:B35"/>
    <mergeCell ref="A38:G38"/>
    <mergeCell ref="A42:B42"/>
    <mergeCell ref="A31:G31"/>
    <mergeCell ref="A1:G1"/>
    <mergeCell ref="A2:G2"/>
  </mergeCells>
  <phoneticPr fontId="0" type="noConversion"/>
  <pageMargins left="0.70866141732283472" right="0.51181102362204722" top="0.55118110236220474" bottom="0.55118110236220474" header="0.31496062992125984" footer="0.31496062992125984"/>
  <pageSetup paperSize="9" scale="7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2022-01-10T12:45:26Z</dcterms:modified>
</cp:coreProperties>
</file>