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000" yWindow="1860" windowWidth="20430" windowHeight="9210" tabRatio="796"/>
  </bookViews>
  <sheets>
    <sheet name="Лист1" sheetId="1" r:id="rId1"/>
  </sheets>
  <definedNames>
    <definedName name="_xlnm.Print_Area" localSheetId="0">Лист1!$A$1:$G$49</definedName>
  </definedNames>
  <calcPr calcId="144525"/>
</workbook>
</file>

<file path=xl/calcChain.xml><?xml version="1.0" encoding="utf-8"?>
<calcChain xmlns="http://schemas.openxmlformats.org/spreadsheetml/2006/main">
  <c r="E44" i="1" l="1"/>
  <c r="F44" i="1"/>
  <c r="E43" i="1"/>
  <c r="F43" i="1" s="1"/>
  <c r="E42" i="1"/>
  <c r="F42" i="1" s="1"/>
  <c r="E41" i="1"/>
  <c r="F41" i="1" s="1"/>
  <c r="E8" i="1" l="1"/>
  <c r="D23" i="1" l="1"/>
  <c r="C23" i="1"/>
  <c r="E25" i="1"/>
  <c r="F25" i="1" s="1"/>
  <c r="E24" i="1"/>
  <c r="E23" i="1" s="1"/>
  <c r="F23" i="1" s="1"/>
  <c r="E13" i="1"/>
  <c r="F13" i="1" s="1"/>
  <c r="E12" i="1"/>
  <c r="F12" i="1" s="1"/>
  <c r="F24" i="1" l="1"/>
  <c r="E36" i="1" l="1"/>
  <c r="F36" i="1" s="1"/>
  <c r="D14" i="1" l="1"/>
  <c r="C14" i="1"/>
  <c r="E22" i="1"/>
  <c r="F22" i="1" s="1"/>
  <c r="E21" i="1"/>
  <c r="E20" i="1"/>
  <c r="F20" i="1" s="1"/>
  <c r="E19" i="1"/>
  <c r="F19" i="1" s="1"/>
  <c r="E18" i="1"/>
  <c r="F18" i="1" s="1"/>
  <c r="E17" i="1"/>
  <c r="F17" i="1" s="1"/>
  <c r="E16" i="1"/>
  <c r="E15" i="1"/>
  <c r="F15" i="1" s="1"/>
  <c r="D7" i="1"/>
  <c r="C7" i="1"/>
  <c r="E11" i="1"/>
  <c r="F11" i="1" s="1"/>
  <c r="E10" i="1"/>
  <c r="F10" i="1" s="1"/>
  <c r="E9" i="1"/>
  <c r="F9" i="1" s="1"/>
  <c r="E7" i="1" l="1"/>
  <c r="F14" i="1"/>
  <c r="E14" i="1"/>
  <c r="F8" i="1"/>
  <c r="E26" i="1" l="1"/>
  <c r="F26" i="1" s="1"/>
  <c r="F49" i="1" s="1"/>
  <c r="E32" i="1"/>
  <c r="F32" i="1" s="1"/>
  <c r="F33" i="1" s="1"/>
  <c r="E33" i="1" l="1"/>
  <c r="F7" i="1"/>
</calcChain>
</file>

<file path=xl/sharedStrings.xml><?xml version="1.0" encoding="utf-8"?>
<sst xmlns="http://schemas.openxmlformats.org/spreadsheetml/2006/main" count="86" uniqueCount="54">
  <si>
    <t>КБК</t>
  </si>
  <si>
    <t>Наименование показателя</t>
  </si>
  <si>
    <t>Итого изменений по подразделу:</t>
  </si>
  <si>
    <t>Средняя стоимость
(руб)</t>
  </si>
  <si>
    <t>Сумма
(руб)</t>
  </si>
  <si>
    <t>Сумма
(тыс. руб.)</t>
  </si>
  <si>
    <t>Кол-во</t>
  </si>
  <si>
    <t>Обоснование (цель) внесенных изменений</t>
  </si>
  <si>
    <t>Всего внесено изменений в расходную часть бюджета (тыс. руб.):</t>
  </si>
  <si>
    <t>Финансово-экономическое обоснование внесения изменений в решение СД "О местном бюджете на 2021 год"</t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</si>
  <si>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0113 "Другие общегосударственные вопросы"</t>
    </r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</si>
  <si>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</si>
  <si>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Оценка недвижимости, признание прав и регулирование отношений по муниципальной собственности</t>
  </si>
  <si>
    <t>0113 98.0.00.91110 244 226/046</t>
  </si>
  <si>
    <t>Для проведения и оплате услуг по оценке недвижимости</t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</si>
  <si>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0412  "Другие вопросы в области национальной экономики"</t>
    </r>
  </si>
  <si>
    <t>Проведение кадастровых работ по оформлению земельных участков</t>
  </si>
  <si>
    <t xml:space="preserve">0412 98.0.00.83020 244 </t>
  </si>
  <si>
    <t>экономия денежных средствпо проведению кадастровых работ по оформлению земельных участков</t>
  </si>
  <si>
    <t>на сессию СД от 26.11.2021 г.</t>
  </si>
  <si>
    <t xml:space="preserve">0104 93.0.00.910110 244 310/814 </t>
  </si>
  <si>
    <t>Приобретение ОС в здание Администрации муниципалитета из них:</t>
  </si>
  <si>
    <t>Приобретение системного блока для главного бухгалтера</t>
  </si>
  <si>
    <t>Приобретение системного блока для специалистов Администрации муниципалитета</t>
  </si>
  <si>
    <t>Приобретение кресел для специалистов Администрации муниципалитета</t>
  </si>
  <si>
    <t>Приобретение мониторов для специалистов Администрации муниципалитета</t>
  </si>
  <si>
    <t xml:space="preserve">В связи с переинованием муниципалителита </t>
  </si>
  <si>
    <t>Приобретение печатей и штампов из них:</t>
  </si>
  <si>
    <t>Приобретение входной таблички</t>
  </si>
  <si>
    <t>Печать адресная для отправки почты</t>
  </si>
  <si>
    <t>Печать входящий №</t>
  </si>
  <si>
    <t>Печать копия верна, специалист сельского поселения</t>
  </si>
  <si>
    <t>Датер</t>
  </si>
  <si>
    <t>Печать копия</t>
  </si>
  <si>
    <t>Вывеска специалиста</t>
  </si>
  <si>
    <t>0104 93.0.00.910110 244 346</t>
  </si>
  <si>
    <t>Приобретение входной двери в здание Администрации муниципалитета</t>
  </si>
  <si>
    <t>Приобретение доводчиков для дверей</t>
  </si>
  <si>
    <t>0104 93.0.00.910110 244 222/500</t>
  </si>
  <si>
    <t>Доставка ОС до Амдермы</t>
  </si>
  <si>
    <t>Доставка до Амдермы</t>
  </si>
  <si>
    <t>Доставка двери до Амдермы</t>
  </si>
  <si>
    <t>Вывеска "Режим работы"</t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</si>
  <si>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0501 "Жилищное хозяйство"</t>
    </r>
  </si>
  <si>
    <t>05 01 98.0.00.96100 244 225/770</t>
  </si>
  <si>
    <t>05 01 98.0.00.96100 244 344</t>
  </si>
  <si>
    <t>Для выполнения работ по текущему ремонту жилого фонда</t>
  </si>
  <si>
    <t>Оплата текущего ремонта жилого фонда</t>
  </si>
  <si>
    <t>05 01 98.0.00.96100 244 310/814</t>
  </si>
  <si>
    <t>Для оплаты радиаторов  в жилой фонд</t>
  </si>
  <si>
    <t>Оплата основных средств для текущего ремонта  жилого фонда</t>
  </si>
  <si>
    <t>Оплата строительных материалов для текущего ремонта  жилого фонда</t>
  </si>
  <si>
    <t>Для ремонта системы отопления многоквартирного жилого дома</t>
  </si>
  <si>
    <t>Траспортные расходы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</si>
</sst>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2">
    <xf numFmtId="0" fontId="0" fillId="0" borderId="0" xfId="0"/>
    <xf numFmtId="0" fontId="4" fillId="0" borderId="1" xfId="0" applyFont="1" applyBorder="1"/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top" wrapText="1"/>
    </xf>
    <xf numFmtId="4" fontId="3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0" fontId="5" fillId="0" borderId="2" xfId="0" applyFont="1" applyBorder="1" applyAlignment="1">
      <alignment vertical="center" wrapText="1"/>
    </xf>
    <xf numFmtId="0" fontId="4" fillId="0" borderId="0" xfId="0" applyFont="1" applyBorder="1"/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/>
    <xf numFmtId="164" fontId="2" fillId="0" borderId="0" xfId="0" applyNumberFormat="1" applyFont="1" applyBorder="1"/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4" fontId="12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4" fontId="4" fillId="0" borderId="1" xfId="0" applyNumberFormat="1" applyFont="1" applyBorder="1"/>
    <xf numFmtId="0" fontId="9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top" wrapText="1"/>
    </xf>
    <xf numFmtId="4" fontId="1" fillId="0" borderId="1" xfId="0" applyNumberFormat="1" applyFont="1" applyBorder="1"/>
    <xf numFmtId="164" fontId="1" fillId="0" borderId="1" xfId="0" applyNumberFormat="1" applyFont="1" applyBorder="1"/>
    <xf numFmtId="4" fontId="0" fillId="0" borderId="0" xfId="0" applyNumberFormat="1"/>
    <xf numFmtId="0" fontId="9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topLeftCell="A13" zoomScaleNormal="100" workbookViewId="0">
      <selection activeCell="E29" sqref="E29"/>
    </sheetView>
  </sheetViews>
  <sheetFormatPr defaultRowHeight="15" x14ac:dyDescent="0.25"/>
  <cols>
    <col min="1" max="1" width="32" customWidth="1"/>
    <col min="2" max="2" width="29.28515625" bestFit="1" customWidth="1"/>
    <col min="3" max="4" width="12.42578125" customWidth="1"/>
    <col min="5" max="5" width="19.42578125" bestFit="1" customWidth="1"/>
    <col min="6" max="6" width="10.7109375" customWidth="1"/>
    <col min="7" max="7" width="66.140625" customWidth="1"/>
  </cols>
  <sheetData>
    <row r="1" spans="1:7" x14ac:dyDescent="0.25">
      <c r="A1" s="35" t="s">
        <v>9</v>
      </c>
      <c r="B1" s="35"/>
      <c r="C1" s="35"/>
      <c r="D1" s="35"/>
      <c r="E1" s="35"/>
      <c r="F1" s="35"/>
      <c r="G1" s="35"/>
    </row>
    <row r="2" spans="1:7" x14ac:dyDescent="0.25">
      <c r="A2" s="36" t="s">
        <v>19</v>
      </c>
      <c r="B2" s="36"/>
      <c r="C2" s="36"/>
      <c r="D2" s="36"/>
      <c r="E2" s="36"/>
      <c r="F2" s="36"/>
      <c r="G2" s="36"/>
    </row>
    <row r="3" spans="1:7" ht="6" customHeight="1" x14ac:dyDescent="0.25"/>
    <row r="5" spans="1:7" ht="15" customHeight="1" x14ac:dyDescent="0.25">
      <c r="A5" s="34" t="s">
        <v>11</v>
      </c>
      <c r="B5" s="34"/>
      <c r="C5" s="34"/>
      <c r="D5" s="34"/>
      <c r="E5" s="34"/>
      <c r="F5" s="34"/>
      <c r="G5" s="34"/>
    </row>
    <row r="6" spans="1:7" ht="38.25" x14ac:dyDescent="0.25">
      <c r="A6" s="3" t="s">
        <v>1</v>
      </c>
      <c r="B6" s="3" t="s">
        <v>0</v>
      </c>
      <c r="C6" s="3" t="s">
        <v>6</v>
      </c>
      <c r="D6" s="3" t="s">
        <v>3</v>
      </c>
      <c r="E6" s="3" t="s">
        <v>4</v>
      </c>
      <c r="F6" s="3" t="s">
        <v>5</v>
      </c>
      <c r="G6" s="3" t="s">
        <v>7</v>
      </c>
    </row>
    <row r="7" spans="1:7" ht="38.25" x14ac:dyDescent="0.25">
      <c r="A7" s="16" t="s">
        <v>21</v>
      </c>
      <c r="B7" s="17" t="s">
        <v>20</v>
      </c>
      <c r="C7" s="18">
        <f>SUM(C8:C11)</f>
        <v>10</v>
      </c>
      <c r="D7" s="18">
        <f>SUM(D8:D11)</f>
        <v>232430</v>
      </c>
      <c r="E7" s="18">
        <f>SUM(E8:E13)</f>
        <v>469190</v>
      </c>
      <c r="F7" s="19">
        <f t="shared" ref="F7:F13" si="0">ROUND(E7/1000,1)</f>
        <v>469.2</v>
      </c>
      <c r="G7" s="7"/>
    </row>
    <row r="8" spans="1:7" x14ac:dyDescent="0.25">
      <c r="A8" s="11"/>
      <c r="B8" s="4" t="s">
        <v>20</v>
      </c>
      <c r="C8" s="2">
        <v>1</v>
      </c>
      <c r="D8" s="2">
        <v>127100</v>
      </c>
      <c r="E8" s="2">
        <f t="shared" ref="E8:E15" si="1">C8*D8</f>
        <v>127100</v>
      </c>
      <c r="F8" s="6">
        <f t="shared" si="0"/>
        <v>127.1</v>
      </c>
      <c r="G8" s="7" t="s">
        <v>22</v>
      </c>
    </row>
    <row r="9" spans="1:7" ht="25.5" x14ac:dyDescent="0.25">
      <c r="A9" s="11"/>
      <c r="B9" s="4" t="s">
        <v>20</v>
      </c>
      <c r="C9" s="2">
        <v>3</v>
      </c>
      <c r="D9" s="2">
        <v>78430</v>
      </c>
      <c r="E9" s="2">
        <f t="shared" si="1"/>
        <v>235290</v>
      </c>
      <c r="F9" s="6">
        <f t="shared" si="0"/>
        <v>235.3</v>
      </c>
      <c r="G9" s="7" t="s">
        <v>23</v>
      </c>
    </row>
    <row r="10" spans="1:7" x14ac:dyDescent="0.25">
      <c r="A10" s="11"/>
      <c r="B10" s="4" t="s">
        <v>20</v>
      </c>
      <c r="C10" s="2">
        <v>4</v>
      </c>
      <c r="D10" s="2">
        <v>11000</v>
      </c>
      <c r="E10" s="2">
        <f t="shared" si="1"/>
        <v>44000</v>
      </c>
      <c r="F10" s="6">
        <f t="shared" si="0"/>
        <v>44</v>
      </c>
      <c r="G10" s="7" t="s">
        <v>24</v>
      </c>
    </row>
    <row r="11" spans="1:7" x14ac:dyDescent="0.25">
      <c r="A11" s="11"/>
      <c r="B11" s="4" t="s">
        <v>20</v>
      </c>
      <c r="C11" s="2">
        <v>2</v>
      </c>
      <c r="D11" s="2">
        <v>15900</v>
      </c>
      <c r="E11" s="2">
        <f t="shared" si="1"/>
        <v>31800</v>
      </c>
      <c r="F11" s="6">
        <f t="shared" si="0"/>
        <v>31.8</v>
      </c>
      <c r="G11" s="7" t="s">
        <v>25</v>
      </c>
    </row>
    <row r="12" spans="1:7" x14ac:dyDescent="0.25">
      <c r="A12" s="11"/>
      <c r="B12" s="4" t="s">
        <v>20</v>
      </c>
      <c r="C12" s="2">
        <v>1</v>
      </c>
      <c r="D12" s="2">
        <v>25000</v>
      </c>
      <c r="E12" s="2">
        <f t="shared" si="1"/>
        <v>25000</v>
      </c>
      <c r="F12" s="6">
        <f t="shared" si="0"/>
        <v>25</v>
      </c>
      <c r="G12" s="7" t="s">
        <v>36</v>
      </c>
    </row>
    <row r="13" spans="1:7" x14ac:dyDescent="0.25">
      <c r="A13" s="11"/>
      <c r="B13" s="4" t="s">
        <v>20</v>
      </c>
      <c r="C13" s="2">
        <v>2</v>
      </c>
      <c r="D13" s="2">
        <v>3000</v>
      </c>
      <c r="E13" s="2">
        <f t="shared" si="1"/>
        <v>6000</v>
      </c>
      <c r="F13" s="6">
        <f t="shared" si="0"/>
        <v>6</v>
      </c>
      <c r="G13" s="7" t="s">
        <v>37</v>
      </c>
    </row>
    <row r="14" spans="1:7" ht="25.5" x14ac:dyDescent="0.25">
      <c r="A14" s="20" t="s">
        <v>27</v>
      </c>
      <c r="B14" s="17" t="s">
        <v>35</v>
      </c>
      <c r="C14" s="18">
        <f>SUM(C15:C22)</f>
        <v>25</v>
      </c>
      <c r="D14" s="18">
        <f t="shared" ref="D14:E14" si="2">SUM(D15:D22)</f>
        <v>13000</v>
      </c>
      <c r="E14" s="18">
        <f t="shared" si="2"/>
        <v>30000</v>
      </c>
      <c r="F14" s="19">
        <f>SUM(F15:F22)</f>
        <v>30</v>
      </c>
      <c r="G14" s="7" t="s">
        <v>26</v>
      </c>
    </row>
    <row r="15" spans="1:7" x14ac:dyDescent="0.25">
      <c r="A15" s="20"/>
      <c r="B15" s="4" t="s">
        <v>35</v>
      </c>
      <c r="C15" s="21">
        <v>1</v>
      </c>
      <c r="D15" s="21">
        <v>5000</v>
      </c>
      <c r="E15" s="21">
        <f t="shared" si="1"/>
        <v>5000</v>
      </c>
      <c r="F15" s="22">
        <f>ROUND(E15/1000,1)</f>
        <v>5</v>
      </c>
      <c r="G15" s="7" t="s">
        <v>28</v>
      </c>
    </row>
    <row r="16" spans="1:7" x14ac:dyDescent="0.25">
      <c r="A16" s="20"/>
      <c r="B16" s="4" t="s">
        <v>35</v>
      </c>
      <c r="C16" s="21">
        <v>1</v>
      </c>
      <c r="D16" s="21">
        <v>2250</v>
      </c>
      <c r="E16" s="21">
        <f t="shared" ref="E16:E24" si="3">C16*D16</f>
        <v>2250</v>
      </c>
      <c r="F16" s="22">
        <v>2.25</v>
      </c>
      <c r="G16" s="7" t="s">
        <v>29</v>
      </c>
    </row>
    <row r="17" spans="1:7" x14ac:dyDescent="0.25">
      <c r="A17" s="20"/>
      <c r="B17" s="4" t="s">
        <v>35</v>
      </c>
      <c r="C17" s="21">
        <v>2</v>
      </c>
      <c r="D17" s="21">
        <v>1000</v>
      </c>
      <c r="E17" s="21">
        <f t="shared" si="3"/>
        <v>2000</v>
      </c>
      <c r="F17" s="22">
        <f>ROUND(E17/1000,1)</f>
        <v>2</v>
      </c>
      <c r="G17" s="7" t="s">
        <v>30</v>
      </c>
    </row>
    <row r="18" spans="1:7" x14ac:dyDescent="0.25">
      <c r="A18" s="20"/>
      <c r="B18" s="4" t="s">
        <v>35</v>
      </c>
      <c r="C18" s="21">
        <v>4</v>
      </c>
      <c r="D18" s="21">
        <v>1000</v>
      </c>
      <c r="E18" s="21">
        <f t="shared" si="3"/>
        <v>4000</v>
      </c>
      <c r="F18" s="22">
        <f>ROUND(E18/1000,1)</f>
        <v>4</v>
      </c>
      <c r="G18" s="7" t="s">
        <v>31</v>
      </c>
    </row>
    <row r="19" spans="1:7" x14ac:dyDescent="0.25">
      <c r="A19" s="20"/>
      <c r="B19" s="4" t="s">
        <v>35</v>
      </c>
      <c r="C19" s="21">
        <v>2</v>
      </c>
      <c r="D19" s="21">
        <v>500</v>
      </c>
      <c r="E19" s="21">
        <f t="shared" si="3"/>
        <v>1000</v>
      </c>
      <c r="F19" s="22">
        <f>ROUND(E19/1000,1)</f>
        <v>1</v>
      </c>
      <c r="G19" s="7" t="s">
        <v>32</v>
      </c>
    </row>
    <row r="20" spans="1:7" x14ac:dyDescent="0.25">
      <c r="A20" s="20"/>
      <c r="B20" s="4" t="s">
        <v>35</v>
      </c>
      <c r="C20" s="21">
        <v>5</v>
      </c>
      <c r="D20" s="21">
        <v>1000</v>
      </c>
      <c r="E20" s="21">
        <f t="shared" si="3"/>
        <v>5000</v>
      </c>
      <c r="F20" s="22">
        <f>ROUND(E20/1000,1)</f>
        <v>5</v>
      </c>
      <c r="G20" s="7" t="s">
        <v>33</v>
      </c>
    </row>
    <row r="21" spans="1:7" x14ac:dyDescent="0.25">
      <c r="A21" s="20"/>
      <c r="B21" s="4" t="s">
        <v>35</v>
      </c>
      <c r="C21" s="21">
        <v>3</v>
      </c>
      <c r="D21" s="21">
        <v>1250</v>
      </c>
      <c r="E21" s="21">
        <f t="shared" si="3"/>
        <v>3750</v>
      </c>
      <c r="F21" s="22">
        <v>3.75</v>
      </c>
      <c r="G21" s="7" t="s">
        <v>42</v>
      </c>
    </row>
    <row r="22" spans="1:7" x14ac:dyDescent="0.25">
      <c r="A22" s="20"/>
      <c r="B22" s="4" t="s">
        <v>35</v>
      </c>
      <c r="C22" s="21">
        <v>7</v>
      </c>
      <c r="D22" s="21">
        <v>1000</v>
      </c>
      <c r="E22" s="21">
        <f t="shared" si="3"/>
        <v>7000</v>
      </c>
      <c r="F22" s="22">
        <f>ROUND(E22/1000,1)</f>
        <v>7</v>
      </c>
      <c r="G22" s="7" t="s">
        <v>34</v>
      </c>
    </row>
    <row r="23" spans="1:7" ht="25.5" x14ac:dyDescent="0.25">
      <c r="A23" s="20" t="s">
        <v>53</v>
      </c>
      <c r="B23" s="17" t="s">
        <v>38</v>
      </c>
      <c r="C23" s="18">
        <f>SUM(C24:C25)</f>
        <v>2</v>
      </c>
      <c r="D23" s="18">
        <f t="shared" ref="D23:E23" si="4">SUM(D24:D25)</f>
        <v>65000</v>
      </c>
      <c r="E23" s="18">
        <f t="shared" si="4"/>
        <v>65000</v>
      </c>
      <c r="F23" s="19">
        <f>ROUND(E23/1000,1)</f>
        <v>65</v>
      </c>
      <c r="G23" s="25" t="s">
        <v>40</v>
      </c>
    </row>
    <row r="24" spans="1:7" x14ac:dyDescent="0.25">
      <c r="A24" s="20"/>
      <c r="B24" s="4" t="s">
        <v>38</v>
      </c>
      <c r="C24" s="21">
        <v>1</v>
      </c>
      <c r="D24" s="21">
        <v>25000</v>
      </c>
      <c r="E24" s="21">
        <f t="shared" si="3"/>
        <v>25000</v>
      </c>
      <c r="F24" s="22">
        <f>ROUND(E24/1000,1)</f>
        <v>25</v>
      </c>
      <c r="G24" s="7" t="s">
        <v>41</v>
      </c>
    </row>
    <row r="25" spans="1:7" x14ac:dyDescent="0.25">
      <c r="A25" s="20"/>
      <c r="B25" s="4" t="s">
        <v>38</v>
      </c>
      <c r="C25" s="21">
        <v>1</v>
      </c>
      <c r="D25" s="21">
        <v>40000</v>
      </c>
      <c r="E25" s="21">
        <f t="shared" ref="E25" si="5">C25*D25</f>
        <v>40000</v>
      </c>
      <c r="F25" s="22">
        <f>ROUND(E25/1000,1)</f>
        <v>40</v>
      </c>
      <c r="G25" s="7" t="s">
        <v>39</v>
      </c>
    </row>
    <row r="26" spans="1:7" x14ac:dyDescent="0.25">
      <c r="A26" s="38" t="s">
        <v>2</v>
      </c>
      <c r="B26" s="39"/>
      <c r="C26" s="8"/>
      <c r="D26" s="8"/>
      <c r="E26" s="24">
        <f>E7+E14+E23</f>
        <v>564190</v>
      </c>
      <c r="F26" s="19">
        <f>ROUND(E26/1000,1)</f>
        <v>564.20000000000005</v>
      </c>
      <c r="G26" s="1"/>
    </row>
    <row r="27" spans="1:7" ht="15" customHeight="1" x14ac:dyDescent="0.25">
      <c r="A27" s="13"/>
      <c r="B27" s="13"/>
      <c r="C27" s="14"/>
      <c r="D27" s="14"/>
      <c r="E27" s="14"/>
      <c r="F27" s="15"/>
      <c r="G27" s="12"/>
    </row>
    <row r="28" spans="1:7" ht="7.5" customHeight="1" x14ac:dyDescent="0.25">
      <c r="A28" s="13"/>
      <c r="B28" s="13"/>
      <c r="C28" s="14"/>
      <c r="D28" s="14"/>
      <c r="E28" s="14"/>
      <c r="F28" s="15"/>
      <c r="G28" s="12"/>
    </row>
    <row r="29" spans="1:7" ht="15" customHeight="1" x14ac:dyDescent="0.25">
      <c r="A29" s="13"/>
      <c r="B29" s="13"/>
      <c r="C29" s="14"/>
      <c r="D29" s="14"/>
      <c r="E29" s="14"/>
      <c r="F29" s="15"/>
      <c r="G29" s="12"/>
    </row>
    <row r="30" spans="1:7" ht="15" customHeight="1" x14ac:dyDescent="0.25">
      <c r="A30" s="34" t="s">
        <v>15</v>
      </c>
      <c r="B30" s="34"/>
      <c r="C30" s="34"/>
      <c r="D30" s="34"/>
      <c r="E30" s="34"/>
      <c r="F30" s="34"/>
      <c r="G30" s="34"/>
    </row>
    <row r="31" spans="1:7" ht="38.25" x14ac:dyDescent="0.25">
      <c r="A31" s="3" t="s">
        <v>1</v>
      </c>
      <c r="B31" s="3" t="s">
        <v>0</v>
      </c>
      <c r="C31" s="3" t="s">
        <v>6</v>
      </c>
      <c r="D31" s="3" t="s">
        <v>3</v>
      </c>
      <c r="E31" s="3" t="s">
        <v>4</v>
      </c>
      <c r="F31" s="3" t="s">
        <v>5</v>
      </c>
      <c r="G31" s="3" t="s">
        <v>7</v>
      </c>
    </row>
    <row r="32" spans="1:7" ht="38.25" x14ac:dyDescent="0.25">
      <c r="A32" s="5" t="s">
        <v>16</v>
      </c>
      <c r="B32" s="4" t="s">
        <v>17</v>
      </c>
      <c r="C32" s="2">
        <v>1</v>
      </c>
      <c r="D32" s="2">
        <v>-5000</v>
      </c>
      <c r="E32" s="2">
        <f t="shared" ref="E32" si="6">C32*D32</f>
        <v>-5000</v>
      </c>
      <c r="F32" s="6">
        <f>ROUND(E32/1000,1)</f>
        <v>-5</v>
      </c>
      <c r="G32" s="7" t="s">
        <v>18</v>
      </c>
    </row>
    <row r="33" spans="1:7" ht="15" customHeight="1" x14ac:dyDescent="0.25">
      <c r="A33" s="38" t="s">
        <v>2</v>
      </c>
      <c r="B33" s="39"/>
      <c r="C33" s="8"/>
      <c r="D33" s="8"/>
      <c r="E33" s="8">
        <f>SUM(E32:E32)</f>
        <v>-5000</v>
      </c>
      <c r="F33" s="9">
        <f>SUM(F32:F32)</f>
        <v>-5</v>
      </c>
      <c r="G33" s="1"/>
    </row>
    <row r="34" spans="1:7" ht="15" customHeight="1" x14ac:dyDescent="0.25"/>
    <row r="35" spans="1:7" ht="15" customHeight="1" x14ac:dyDescent="0.25">
      <c r="A35" s="34" t="s">
        <v>10</v>
      </c>
      <c r="B35" s="34"/>
      <c r="C35" s="34"/>
      <c r="D35" s="34"/>
      <c r="E35" s="34"/>
      <c r="F35" s="34"/>
      <c r="G35" s="34"/>
    </row>
    <row r="36" spans="1:7" ht="53.25" customHeight="1" x14ac:dyDescent="0.25">
      <c r="A36" s="5" t="s">
        <v>12</v>
      </c>
      <c r="B36" s="4" t="s">
        <v>13</v>
      </c>
      <c r="C36" s="2">
        <v>1</v>
      </c>
      <c r="D36" s="2">
        <v>5000</v>
      </c>
      <c r="E36" s="2">
        <f t="shared" ref="E36" si="7">C36*D36</f>
        <v>5000</v>
      </c>
      <c r="F36" s="6">
        <f>ROUND(E36/1000,1)</f>
        <v>5</v>
      </c>
      <c r="G36" s="7" t="s">
        <v>14</v>
      </c>
    </row>
    <row r="37" spans="1:7" ht="16.5" customHeight="1" x14ac:dyDescent="0.25">
      <c r="A37" s="26"/>
      <c r="B37" s="27"/>
      <c r="C37" s="28"/>
      <c r="D37" s="28"/>
      <c r="E37" s="28"/>
      <c r="F37" s="29"/>
      <c r="G37" s="30"/>
    </row>
    <row r="38" spans="1:7" x14ac:dyDescent="0.25">
      <c r="A38" s="26"/>
      <c r="B38" s="27"/>
      <c r="C38" s="28"/>
      <c r="D38" s="28"/>
      <c r="E38" s="28"/>
      <c r="F38" s="29"/>
      <c r="G38" s="30"/>
    </row>
    <row r="39" spans="1:7" ht="15" customHeight="1" x14ac:dyDescent="0.25">
      <c r="A39" s="34" t="s">
        <v>43</v>
      </c>
      <c r="B39" s="34"/>
      <c r="C39" s="34"/>
      <c r="D39" s="34"/>
      <c r="E39" s="34"/>
      <c r="F39" s="34"/>
      <c r="G39" s="34"/>
    </row>
    <row r="40" spans="1:7" ht="38.25" x14ac:dyDescent="0.25">
      <c r="A40" s="3" t="s">
        <v>1</v>
      </c>
      <c r="B40" s="3" t="s">
        <v>0</v>
      </c>
      <c r="C40" s="3" t="s">
        <v>6</v>
      </c>
      <c r="D40" s="3" t="s">
        <v>3</v>
      </c>
      <c r="E40" s="3" t="s">
        <v>4</v>
      </c>
      <c r="F40" s="3" t="s">
        <v>5</v>
      </c>
      <c r="G40" s="3" t="s">
        <v>7</v>
      </c>
    </row>
    <row r="41" spans="1:7" ht="25.5" x14ac:dyDescent="0.25">
      <c r="A41" s="5" t="s">
        <v>47</v>
      </c>
      <c r="B41" s="4" t="s">
        <v>44</v>
      </c>
      <c r="C41" s="2">
        <v>7</v>
      </c>
      <c r="D41" s="2">
        <v>10000</v>
      </c>
      <c r="E41" s="6">
        <f>C41*D41</f>
        <v>70000</v>
      </c>
      <c r="F41" s="6">
        <f t="shared" ref="F41:F43" si="8">ROUND(E41/1000,1)</f>
        <v>70</v>
      </c>
      <c r="G41" s="7" t="s">
        <v>46</v>
      </c>
    </row>
    <row r="42" spans="1:7" ht="27" customHeight="1" x14ac:dyDescent="0.25">
      <c r="A42" s="5" t="s">
        <v>50</v>
      </c>
      <c r="B42" s="4" t="s">
        <v>48</v>
      </c>
      <c r="C42" s="2">
        <v>2</v>
      </c>
      <c r="D42" s="2">
        <v>32500</v>
      </c>
      <c r="E42" s="6">
        <f t="shared" ref="E42:E43" si="9">C42*D42</f>
        <v>65000</v>
      </c>
      <c r="F42" s="6">
        <f t="shared" si="8"/>
        <v>65</v>
      </c>
      <c r="G42" s="7" t="s">
        <v>49</v>
      </c>
    </row>
    <row r="43" spans="1:7" ht="27.75" customHeight="1" x14ac:dyDescent="0.25">
      <c r="A43" s="5" t="s">
        <v>51</v>
      </c>
      <c r="B43" s="4" t="s">
        <v>45</v>
      </c>
      <c r="C43" s="2">
        <v>1</v>
      </c>
      <c r="D43" s="2">
        <v>85000</v>
      </c>
      <c r="E43" s="6">
        <f t="shared" si="9"/>
        <v>85000</v>
      </c>
      <c r="F43" s="6">
        <f t="shared" si="8"/>
        <v>85</v>
      </c>
      <c r="G43" s="7" t="s">
        <v>52</v>
      </c>
    </row>
    <row r="44" spans="1:7" ht="15" customHeight="1" x14ac:dyDescent="0.25">
      <c r="A44" s="40" t="s">
        <v>2</v>
      </c>
      <c r="B44" s="41"/>
      <c r="C44" s="31"/>
      <c r="D44" s="31"/>
      <c r="E44" s="31">
        <f>SUM(E41:E43)</f>
        <v>220000</v>
      </c>
      <c r="F44" s="32">
        <f>SUM(F41:F43)</f>
        <v>220</v>
      </c>
      <c r="G44" s="1"/>
    </row>
    <row r="45" spans="1:7" ht="15" customHeight="1" x14ac:dyDescent="0.25">
      <c r="A45" s="23"/>
      <c r="B45" s="23"/>
      <c r="C45" s="23"/>
      <c r="D45" s="23"/>
      <c r="E45" s="23"/>
      <c r="F45" s="23"/>
      <c r="G45" s="23"/>
    </row>
    <row r="46" spans="1:7" ht="15" hidden="1" customHeight="1" x14ac:dyDescent="0.25">
      <c r="A46" s="23"/>
      <c r="B46" s="23"/>
      <c r="C46" s="23"/>
      <c r="D46" s="23"/>
      <c r="E46" s="23"/>
      <c r="F46" s="23"/>
      <c r="G46" s="23"/>
    </row>
    <row r="47" spans="1:7" ht="15" customHeight="1" x14ac:dyDescent="0.25">
      <c r="A47" s="23"/>
      <c r="B47" s="23"/>
      <c r="C47" s="23"/>
      <c r="D47" s="23"/>
      <c r="E47" s="23"/>
      <c r="F47" s="23"/>
      <c r="G47" s="23"/>
    </row>
    <row r="48" spans="1:7" ht="15" customHeight="1" x14ac:dyDescent="0.25">
      <c r="A48" s="23"/>
      <c r="B48" s="23"/>
      <c r="C48" s="23"/>
      <c r="D48" s="23"/>
      <c r="E48" s="23"/>
      <c r="F48" s="23"/>
      <c r="G48" s="23"/>
    </row>
    <row r="49" spans="2:7" ht="15.75" x14ac:dyDescent="0.25">
      <c r="B49" s="37" t="s">
        <v>8</v>
      </c>
      <c r="C49" s="37"/>
      <c r="D49" s="37"/>
      <c r="E49" s="37"/>
      <c r="F49" s="10">
        <f>F26+F33+F36+F44</f>
        <v>784.2</v>
      </c>
      <c r="G49" s="33"/>
    </row>
  </sheetData>
  <mergeCells count="10">
    <mergeCell ref="A35:G35"/>
    <mergeCell ref="A1:G1"/>
    <mergeCell ref="A2:G2"/>
    <mergeCell ref="B49:E49"/>
    <mergeCell ref="A5:G5"/>
    <mergeCell ref="A26:B26"/>
    <mergeCell ref="A30:G30"/>
    <mergeCell ref="A33:B33"/>
    <mergeCell ref="A39:G39"/>
    <mergeCell ref="A44:B44"/>
  </mergeCells>
  <pageMargins left="0.70866141732283472" right="0.51181102362204722" top="0.55118110236220474" bottom="0.55118110236220474" header="0.31496062992125984" footer="0.31496062992125984"/>
  <pageSetup paperSize="9" scale="7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2021-11-29T14:15:04Z</dcterms:modified>
</cp:coreProperties>
</file>